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G327" i="9"/>
  <c r="E327" i="9" s="1"/>
  <c r="B327" i="9" s="1"/>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E320" i="9" s="1"/>
  <c r="B320" i="9" s="1"/>
  <c r="G320" i="9"/>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E312" i="9" s="1"/>
  <c r="B312" i="9" s="1"/>
  <c r="G312" i="9"/>
  <c r="F312" i="9"/>
  <c r="H311" i="9"/>
  <c r="G311" i="9"/>
  <c r="E311" i="9" s="1"/>
  <c r="B311" i="9" s="1"/>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E294" i="9" s="1"/>
  <c r="F294" i="9"/>
  <c r="E293" i="9"/>
  <c r="M292" i="9"/>
  <c r="L292" i="9"/>
  <c r="F292" i="9" s="1"/>
  <c r="E292" i="9"/>
  <c r="B292" i="9" s="1"/>
  <c r="M291" i="9"/>
  <c r="F291" i="9" s="1"/>
  <c r="B291" i="9" s="1"/>
  <c r="L291" i="9"/>
  <c r="E291" i="9"/>
  <c r="M290" i="9"/>
  <c r="L290" i="9"/>
  <c r="F290" i="9" s="1"/>
  <c r="E290" i="9"/>
  <c r="B290" i="9" s="1"/>
  <c r="M289" i="9"/>
  <c r="F289" i="9" s="1"/>
  <c r="L289" i="9"/>
  <c r="E289" i="9"/>
  <c r="B289" i="9"/>
  <c r="M288" i="9"/>
  <c r="L288" i="9"/>
  <c r="F288" i="9" s="1"/>
  <c r="E288" i="9"/>
  <c r="B288" i="9" s="1"/>
  <c r="M287" i="9"/>
  <c r="F287" i="9" s="1"/>
  <c r="B287" i="9" s="1"/>
  <c r="L287" i="9"/>
  <c r="E287" i="9"/>
  <c r="M286" i="9"/>
  <c r="L286" i="9"/>
  <c r="F286" i="9" s="1"/>
  <c r="E286" i="9"/>
  <c r="B286" i="9" s="1"/>
  <c r="M285" i="9"/>
  <c r="F285" i="9" s="1"/>
  <c r="B285" i="9" s="1"/>
  <c r="L285" i="9"/>
  <c r="E285" i="9"/>
  <c r="M284" i="9"/>
  <c r="L284" i="9"/>
  <c r="F284" i="9" s="1"/>
  <c r="E284" i="9"/>
  <c r="B284" i="9" s="1"/>
  <c r="M283" i="9"/>
  <c r="F283" i="9" s="1"/>
  <c r="B283" i="9" s="1"/>
  <c r="L283" i="9"/>
  <c r="E283" i="9"/>
  <c r="M282" i="9"/>
  <c r="L282" i="9"/>
  <c r="F282" i="9" s="1"/>
  <c r="E282" i="9"/>
  <c r="B282" i="9" s="1"/>
  <c r="M281" i="9"/>
  <c r="F281" i="9" s="1"/>
  <c r="L281" i="9"/>
  <c r="E281" i="9"/>
  <c r="B281" i="9"/>
  <c r="M280" i="9"/>
  <c r="L280" i="9"/>
  <c r="F280" i="9" s="1"/>
  <c r="E280" i="9"/>
  <c r="B280" i="9" s="1"/>
  <c r="M279" i="9"/>
  <c r="F279" i="9" s="1"/>
  <c r="B279" i="9" s="1"/>
  <c r="L279" i="9"/>
  <c r="E279" i="9"/>
  <c r="M278" i="9"/>
  <c r="L278" i="9"/>
  <c r="F278" i="9" s="1"/>
  <c r="E278" i="9"/>
  <c r="B278" i="9" s="1"/>
  <c r="M277" i="9"/>
  <c r="F277" i="9" s="1"/>
  <c r="B277" i="9" s="1"/>
  <c r="L277" i="9"/>
  <c r="E277" i="9"/>
  <c r="M276" i="9"/>
  <c r="L276" i="9"/>
  <c r="F276" i="9" s="1"/>
  <c r="E276" i="9"/>
  <c r="B276" i="9" s="1"/>
  <c r="M275" i="9"/>
  <c r="F275" i="9" s="1"/>
  <c r="B275" i="9" s="1"/>
  <c r="L275" i="9"/>
  <c r="E275" i="9"/>
  <c r="M274" i="9"/>
  <c r="L274" i="9"/>
  <c r="F274" i="9" s="1"/>
  <c r="E274" i="9"/>
  <c r="B274" i="9" s="1"/>
  <c r="M273" i="9"/>
  <c r="F273" i="9" s="1"/>
  <c r="L273" i="9"/>
  <c r="E273" i="9"/>
  <c r="B273" i="9"/>
  <c r="M272" i="9"/>
  <c r="L272" i="9"/>
  <c r="F272" i="9" s="1"/>
  <c r="E272" i="9"/>
  <c r="B272" i="9" s="1"/>
  <c r="M271" i="9"/>
  <c r="F271" i="9" s="1"/>
  <c r="B271" i="9" s="1"/>
  <c r="L271" i="9"/>
  <c r="E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B266" i="9" s="1"/>
  <c r="M265" i="9"/>
  <c r="F265" i="9" s="1"/>
  <c r="L265" i="9"/>
  <c r="E265" i="9"/>
  <c r="B265" i="9"/>
  <c r="M264" i="9"/>
  <c r="L264" i="9"/>
  <c r="F264" i="9" s="1"/>
  <c r="E264" i="9"/>
  <c r="B264" i="9" s="1"/>
  <c r="M263" i="9"/>
  <c r="F263" i="9" s="1"/>
  <c r="B263" i="9" s="1"/>
  <c r="L263" i="9"/>
  <c r="E263" i="9"/>
  <c r="M262" i="9"/>
  <c r="L262" i="9"/>
  <c r="F262" i="9" s="1"/>
  <c r="E262" i="9"/>
  <c r="B262" i="9" s="1"/>
  <c r="M261" i="9"/>
  <c r="F261" i="9" s="1"/>
  <c r="B261" i="9" s="1"/>
  <c r="L261" i="9"/>
  <c r="E261" i="9"/>
  <c r="M260" i="9"/>
  <c r="L260" i="9"/>
  <c r="F260" i="9" s="1"/>
  <c r="E260" i="9"/>
  <c r="B260" i="9" s="1"/>
  <c r="M259" i="9"/>
  <c r="F259" i="9" s="1"/>
  <c r="B259" i="9" s="1"/>
  <c r="L259" i="9"/>
  <c r="E259" i="9"/>
  <c r="M258" i="9"/>
  <c r="L258" i="9"/>
  <c r="F258" i="9" s="1"/>
  <c r="E258" i="9"/>
  <c r="B258" i="9" s="1"/>
  <c r="M257" i="9"/>
  <c r="F257" i="9" s="1"/>
  <c r="L257" i="9"/>
  <c r="E257" i="9"/>
  <c r="B257" i="9"/>
  <c r="M256" i="9"/>
  <c r="L256" i="9"/>
  <c r="F256" i="9" s="1"/>
  <c r="E256" i="9"/>
  <c r="B256" i="9" s="1"/>
  <c r="M255" i="9"/>
  <c r="F255" i="9" s="1"/>
  <c r="B255" i="9" s="1"/>
  <c r="L255" i="9"/>
  <c r="E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L249" i="9"/>
  <c r="E249" i="9"/>
  <c r="B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F243" i="9" s="1"/>
  <c r="B243" i="9" s="1"/>
  <c r="L243" i="9"/>
  <c r="E243" i="9"/>
  <c r="M242" i="9"/>
  <c r="L242" i="9"/>
  <c r="F242" i="9" s="1"/>
  <c r="E242" i="9"/>
  <c r="B242" i="9" s="1"/>
  <c r="M241" i="9"/>
  <c r="F241" i="9" s="1"/>
  <c r="L241" i="9"/>
  <c r="E241" i="9"/>
  <c r="B241" i="9"/>
  <c r="M240" i="9"/>
  <c r="L240" i="9"/>
  <c r="F240" i="9" s="1"/>
  <c r="E240" i="9"/>
  <c r="B240" i="9" s="1"/>
  <c r="M239" i="9"/>
  <c r="F239" i="9" s="1"/>
  <c r="B239" i="9" s="1"/>
  <c r="L239" i="9"/>
  <c r="E239" i="9"/>
  <c r="M238" i="9"/>
  <c r="L238" i="9"/>
  <c r="F238" i="9" s="1"/>
  <c r="E238" i="9"/>
  <c r="B238" i="9" s="1"/>
  <c r="M237" i="9"/>
  <c r="F237" i="9" s="1"/>
  <c r="B237" i="9" s="1"/>
  <c r="L237" i="9"/>
  <c r="E237" i="9"/>
  <c r="M236" i="9"/>
  <c r="L236" i="9"/>
  <c r="F236" i="9" s="1"/>
  <c r="E236" i="9"/>
  <c r="M235" i="9"/>
  <c r="F235" i="9" s="1"/>
  <c r="B235" i="9" s="1"/>
  <c r="L235" i="9"/>
  <c r="E235" i="9"/>
  <c r="M234" i="9"/>
  <c r="L234" i="9"/>
  <c r="F234" i="9" s="1"/>
  <c r="E234" i="9"/>
  <c r="B234" i="9" s="1"/>
  <c r="M233" i="9"/>
  <c r="F233" i="9" s="1"/>
  <c r="L233" i="9"/>
  <c r="E233" i="9"/>
  <c r="B233" i="9"/>
  <c r="M232" i="9"/>
  <c r="L232" i="9"/>
  <c r="F232" i="9" s="1"/>
  <c r="E232" i="9"/>
  <c r="B232" i="9" s="1"/>
  <c r="M231" i="9"/>
  <c r="F231" i="9" s="1"/>
  <c r="B231" i="9" s="1"/>
  <c r="L231" i="9"/>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H171" i="9"/>
  <c r="G171" i="9"/>
  <c r="E171" i="9" s="1"/>
  <c r="B171" i="9" s="1"/>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G165" i="9"/>
  <c r="F165" i="9"/>
  <c r="E165" i="9"/>
  <c r="B165" i="9" s="1"/>
  <c r="H164" i="9"/>
  <c r="G164" i="9"/>
  <c r="E164" i="9" s="1"/>
  <c r="B164" i="9" s="1"/>
  <c r="F164" i="9"/>
  <c r="H163" i="9"/>
  <c r="G163" i="9"/>
  <c r="E163" i="9" s="1"/>
  <c r="B163" i="9" s="1"/>
  <c r="F163" i="9"/>
  <c r="H162" i="9"/>
  <c r="G162" i="9"/>
  <c r="E162" i="9" s="1"/>
  <c r="B162" i="9" s="1"/>
  <c r="F162" i="9"/>
  <c r="H161" i="9"/>
  <c r="E161" i="9" s="1"/>
  <c r="B161" i="9" s="1"/>
  <c r="G161" i="9"/>
  <c r="F161" i="9"/>
  <c r="H160" i="9"/>
  <c r="G160" i="9"/>
  <c r="F160" i="9"/>
  <c r="E160" i="9"/>
  <c r="B160" i="9" s="1"/>
  <c r="H159" i="9"/>
  <c r="G159" i="9"/>
  <c r="F159" i="9"/>
  <c r="H158" i="9"/>
  <c r="E158" i="9" s="1"/>
  <c r="B158" i="9" s="1"/>
  <c r="G158" i="9"/>
  <c r="F158" i="9"/>
  <c r="H157" i="9"/>
  <c r="G157" i="9"/>
  <c r="F157" i="9"/>
  <c r="E157" i="9"/>
  <c r="B157" i="9" s="1"/>
  <c r="F156" i="9"/>
  <c r="H155" i="9"/>
  <c r="G155" i="9"/>
  <c r="E155" i="9" s="1"/>
  <c r="F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B147" i="9"/>
  <c r="H146" i="9"/>
  <c r="G146" i="9"/>
  <c r="F146" i="9"/>
  <c r="E146" i="9"/>
  <c r="B146" i="9" s="1"/>
  <c r="H145" i="9"/>
  <c r="E145" i="9" s="1"/>
  <c r="B145" i="9" s="1"/>
  <c r="G145" i="9"/>
  <c r="F145" i="9"/>
  <c r="H144" i="9"/>
  <c r="G144" i="9"/>
  <c r="E144" i="9" s="1"/>
  <c r="B144" i="9" s="1"/>
  <c r="F144" i="9"/>
  <c r="H143" i="9"/>
  <c r="G143" i="9"/>
  <c r="E143" i="9" s="1"/>
  <c r="B143" i="9" s="1"/>
  <c r="F143" i="9"/>
  <c r="H142" i="9"/>
  <c r="G142" i="9"/>
  <c r="E142" i="9" s="1"/>
  <c r="B142" i="9" s="1"/>
  <c r="F142" i="9"/>
  <c r="H141" i="9"/>
  <c r="E141" i="9" s="1"/>
  <c r="G141" i="9"/>
  <c r="F141" i="9"/>
  <c r="B141" i="9"/>
  <c r="H140" i="9"/>
  <c r="G140" i="9"/>
  <c r="F140" i="9"/>
  <c r="E140" i="9"/>
  <c r="B140" i="9" s="1"/>
  <c r="H139" i="9"/>
  <c r="G139" i="9"/>
  <c r="E139" i="9" s="1"/>
  <c r="F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B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B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F48" i="9"/>
  <c r="H47" i="9"/>
  <c r="E47" i="9" s="1"/>
  <c r="B47" i="9" s="1"/>
  <c r="G47" i="9"/>
  <c r="F47" i="9"/>
  <c r="H46" i="9"/>
  <c r="G46" i="9"/>
  <c r="F46" i="9"/>
  <c r="E46" i="9"/>
  <c r="B46" i="9" s="1"/>
  <c r="H45" i="9"/>
  <c r="G45" i="9"/>
  <c r="E45" i="9" s="1"/>
  <c r="F45" i="9"/>
  <c r="H44" i="9"/>
  <c r="G44" i="9"/>
  <c r="F44" i="9"/>
  <c r="H43" i="9"/>
  <c r="E43" i="9" s="1"/>
  <c r="B43" i="9" s="1"/>
  <c r="G43" i="9"/>
  <c r="F43" i="9"/>
  <c r="H42" i="9"/>
  <c r="G42" i="9"/>
  <c r="F42" i="9"/>
  <c r="E42" i="9"/>
  <c r="B42" i="9" s="1"/>
  <c r="H41" i="9"/>
  <c r="G41" i="9"/>
  <c r="E41" i="9" s="1"/>
  <c r="F41" i="9"/>
  <c r="H40" i="9"/>
  <c r="G40" i="9"/>
  <c r="F40" i="9"/>
  <c r="H39" i="9"/>
  <c r="E39" i="9" s="1"/>
  <c r="B39" i="9" s="1"/>
  <c r="G39" i="9"/>
  <c r="F39" i="9"/>
  <c r="H38" i="9"/>
  <c r="G38" i="9"/>
  <c r="F38" i="9"/>
  <c r="E38" i="9"/>
  <c r="B38" i="9" s="1"/>
  <c r="H37" i="9"/>
  <c r="G37" i="9"/>
  <c r="E37" i="9" s="1"/>
  <c r="F37" i="9"/>
  <c r="H36" i="9"/>
  <c r="G36" i="9"/>
  <c r="F36" i="9"/>
  <c r="H35" i="9"/>
  <c r="E35" i="9" s="1"/>
  <c r="B35" i="9" s="1"/>
  <c r="G35" i="9"/>
  <c r="F35" i="9"/>
  <c r="H34" i="9"/>
  <c r="G34" i="9"/>
  <c r="F34" i="9"/>
  <c r="E34" i="9"/>
  <c r="B34" i="9" s="1"/>
  <c r="H33" i="9"/>
  <c r="G33" i="9"/>
  <c r="E33" i="9" s="1"/>
  <c r="F33" i="9"/>
  <c r="H32" i="9"/>
  <c r="G32" i="9"/>
  <c r="F32" i="9"/>
  <c r="H31" i="9"/>
  <c r="G31" i="9"/>
  <c r="F31" i="9"/>
  <c r="H30" i="9"/>
  <c r="G30" i="9"/>
  <c r="F30" i="9"/>
  <c r="E30" i="9"/>
  <c r="B30" i="9" s="1"/>
  <c r="H29" i="9"/>
  <c r="G29" i="9"/>
  <c r="E29" i="9" s="1"/>
  <c r="F29" i="9"/>
  <c r="H28" i="9"/>
  <c r="G28" i="9"/>
  <c r="F28" i="9"/>
  <c r="H27" i="9"/>
  <c r="E27" i="9" s="1"/>
  <c r="B27" i="9" s="1"/>
  <c r="G27" i="9"/>
  <c r="F27" i="9"/>
  <c r="H26" i="9"/>
  <c r="G26" i="9"/>
  <c r="F26" i="9"/>
  <c r="E26" i="9"/>
  <c r="B26" i="9" s="1"/>
  <c r="H25" i="9"/>
  <c r="G25" i="9"/>
  <c r="E25" i="9" s="1"/>
  <c r="F25" i="9"/>
  <c r="F24" i="9"/>
  <c r="F4" i="9"/>
  <c r="O3" i="9"/>
  <c r="G296" i="9" s="1"/>
  <c r="E296" i="9" s="1"/>
  <c r="B296" i="9" s="1"/>
  <c r="I3" i="9"/>
  <c r="H3" i="9"/>
  <c r="G3" i="9"/>
  <c r="D104" i="8"/>
  <c r="D97" i="8"/>
  <c r="D92" i="8"/>
  <c r="D87" i="8"/>
  <c r="D82" i="8"/>
  <c r="D77" i="8"/>
  <c r="D72" i="8"/>
  <c r="D67" i="8"/>
  <c r="D62" i="8"/>
  <c r="D57" i="8"/>
  <c r="D52" i="8"/>
  <c r="D51" i="8"/>
  <c r="D45" i="8" s="1"/>
  <c r="D46" i="8"/>
  <c r="D37" i="8"/>
  <c r="D25" i="8" s="1"/>
  <c r="D27" i="8"/>
  <c r="D18" i="8"/>
  <c r="D8" i="8"/>
  <c r="D6" i="8"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E141"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D255" i="5" s="1"/>
  <c r="F255" i="5" s="1"/>
  <c r="F254" i="5"/>
  <c r="F253" i="5"/>
  <c r="E252" i="5"/>
  <c r="E251" i="5" s="1"/>
  <c r="D252" i="5"/>
  <c r="D251" i="5" s="1"/>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D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E629" i="4" s="1"/>
  <c r="D636" i="4"/>
  <c r="F636" i="4" s="1"/>
  <c r="F635" i="4"/>
  <c r="F634" i="4"/>
  <c r="F633" i="4"/>
  <c r="E633" i="4"/>
  <c r="D633" i="4"/>
  <c r="F632" i="4"/>
  <c r="F631" i="4"/>
  <c r="F630"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E597" i="4" s="1"/>
  <c r="D598" i="4"/>
  <c r="F598" i="4" s="1"/>
  <c r="D597" i="4"/>
  <c r="F597" i="4" s="1"/>
  <c r="F596" i="4"/>
  <c r="F595" i="4"/>
  <c r="E594" i="4"/>
  <c r="D594" i="4"/>
  <c r="F594" i="4" s="1"/>
  <c r="F593" i="4"/>
  <c r="F592" i="4"/>
  <c r="F591" i="4"/>
  <c r="E591" i="4"/>
  <c r="D591" i="4"/>
  <c r="F590" i="4"/>
  <c r="F589" i="4"/>
  <c r="E589" i="4"/>
  <c r="D589" i="4"/>
  <c r="F588" i="4"/>
  <c r="F587" i="4"/>
  <c r="F586" i="4"/>
  <c r="E585" i="4"/>
  <c r="E584" i="4" s="1"/>
  <c r="D585" i="4"/>
  <c r="F585" i="4" s="1"/>
  <c r="F583" i="4"/>
  <c r="F582" i="4"/>
  <c r="E581" i="4"/>
  <c r="D581" i="4"/>
  <c r="F581" i="4" s="1"/>
  <c r="F580" i="4"/>
  <c r="F579" i="4"/>
  <c r="E578" i="4"/>
  <c r="E571" i="4" s="1"/>
  <c r="D578" i="4"/>
  <c r="F578" i="4" s="1"/>
  <c r="F577" i="4"/>
  <c r="F576" i="4"/>
  <c r="F575" i="4"/>
  <c r="E575" i="4"/>
  <c r="D575" i="4"/>
  <c r="F574" i="4"/>
  <c r="F573" i="4"/>
  <c r="F572"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F534" i="4"/>
  <c r="F533" i="4"/>
  <c r="F532" i="4"/>
  <c r="E532" i="4"/>
  <c r="D532" i="4"/>
  <c r="F531" i="4"/>
  <c r="F530" i="4"/>
  <c r="E529" i="4"/>
  <c r="D529" i="4"/>
  <c r="D522" i="4" s="1"/>
  <c r="F522"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E488" i="4"/>
  <c r="D488" i="4"/>
  <c r="F488" i="4" s="1"/>
  <c r="F487" i="4"/>
  <c r="F486" i="4"/>
  <c r="F485" i="4"/>
  <c r="E485" i="4"/>
  <c r="D485" i="4"/>
  <c r="F484" i="4"/>
  <c r="F483" i="4"/>
  <c r="F482" i="4"/>
  <c r="F481" i="4"/>
  <c r="E480" i="4"/>
  <c r="E479" i="4" s="1"/>
  <c r="D480" i="4"/>
  <c r="F480" i="4" s="1"/>
  <c r="D479" i="4"/>
  <c r="F479" i="4" s="1"/>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E639" i="4" s="1"/>
  <c r="D633" i="1" s="1"/>
  <c r="D432" i="4"/>
  <c r="F432" i="4" s="1"/>
  <c r="D431" i="4"/>
  <c r="F431" i="4" s="1"/>
  <c r="F428" i="4"/>
  <c r="E428" i="4"/>
  <c r="D428" i="4"/>
  <c r="E427" i="4"/>
  <c r="E648" i="4" s="1"/>
  <c r="D427" i="4"/>
  <c r="D648" i="4" s="1"/>
  <c r="F648" i="4" s="1"/>
  <c r="E426" i="4"/>
  <c r="D426" i="4"/>
  <c r="F426" i="4" s="1"/>
  <c r="F421" i="4"/>
  <c r="F420" i="4"/>
  <c r="F419" i="4"/>
  <c r="F416" i="4"/>
  <c r="F415" i="4"/>
  <c r="F414" i="4"/>
  <c r="F413" i="4"/>
  <c r="E412" i="4"/>
  <c r="D412" i="4"/>
  <c r="F412" i="4" s="1"/>
  <c r="F411" i="4"/>
  <c r="E410" i="4"/>
  <c r="D410" i="4"/>
  <c r="F410" i="4" s="1"/>
  <c r="F409" i="4"/>
  <c r="F408" i="4"/>
  <c r="E407" i="4"/>
  <c r="E406" i="4" s="1"/>
  <c r="D401" i="1"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6" i="4"/>
  <c r="D361" i="4" s="1"/>
  <c r="F365" i="4"/>
  <c r="F364" i="4"/>
  <c r="F363" i="4"/>
  <c r="F362" i="4"/>
  <c r="E362" i="4"/>
  <c r="D362" i="4"/>
  <c r="E361" i="4"/>
  <c r="F359" i="4"/>
  <c r="E358" i="4"/>
  <c r="D358" i="4"/>
  <c r="F358" i="4" s="1"/>
  <c r="F357" i="4"/>
  <c r="F356" i="4"/>
  <c r="E355" i="4"/>
  <c r="E354" i="4" s="1"/>
  <c r="D349" i="1"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2" i="4" s="1"/>
  <c r="F320" i="4"/>
  <c r="F319" i="4"/>
  <c r="F318" i="4"/>
  <c r="F317" i="4"/>
  <c r="F316" i="4"/>
  <c r="F315" i="4"/>
  <c r="E314" i="4"/>
  <c r="D314" i="4"/>
  <c r="D309" i="4" s="1"/>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D273" i="4" s="1"/>
  <c r="F273" i="4" s="1"/>
  <c r="F277" i="4"/>
  <c r="F276" i="4"/>
  <c r="F275" i="4"/>
  <c r="F274" i="4"/>
  <c r="E274" i="4"/>
  <c r="D274" i="4"/>
  <c r="F272" i="4"/>
  <c r="F271" i="4"/>
  <c r="F270" i="4"/>
  <c r="E269" i="4"/>
  <c r="D269" i="4"/>
  <c r="F269" i="4" s="1"/>
  <c r="F268" i="4"/>
  <c r="F267" i="4"/>
  <c r="F266" i="4"/>
  <c r="F265" i="4"/>
  <c r="F264" i="4"/>
  <c r="E263" i="4"/>
  <c r="E262" i="4" s="1"/>
  <c r="D258" i="1" s="1"/>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D230" i="4" s="1"/>
  <c r="F230" i="4" s="1"/>
  <c r="F236" i="4"/>
  <c r="F235" i="4"/>
  <c r="E234" i="4"/>
  <c r="D234" i="4"/>
  <c r="F234" i="4" s="1"/>
  <c r="F233" i="4"/>
  <c r="F232" i="4"/>
  <c r="F231" i="4"/>
  <c r="E231" i="4"/>
  <c r="D231" i="4"/>
  <c r="E230" i="4"/>
  <c r="F229" i="4"/>
  <c r="F228" i="4"/>
  <c r="F227" i="4"/>
  <c r="F226" i="4"/>
  <c r="E225" i="4"/>
  <c r="D225" i="4"/>
  <c r="F225" i="4" s="1"/>
  <c r="F224" i="4"/>
  <c r="F223" i="4"/>
  <c r="E222" i="4"/>
  <c r="E221" i="4" s="1"/>
  <c r="D222" i="4"/>
  <c r="F222" i="4" s="1"/>
  <c r="D221" i="4"/>
  <c r="F221" i="4" s="1"/>
  <c r="F220" i="4"/>
  <c r="F219" i="4"/>
  <c r="F218" i="4"/>
  <c r="F217" i="4"/>
  <c r="F216" i="4"/>
  <c r="E216" i="4"/>
  <c r="D216" i="4"/>
  <c r="F215" i="4"/>
  <c r="F214" i="4"/>
  <c r="F213" i="4"/>
  <c r="F212" i="4"/>
  <c r="F211" i="4"/>
  <c r="F210" i="4"/>
  <c r="F209" i="4"/>
  <c r="E208" i="4"/>
  <c r="E202" i="4" s="1"/>
  <c r="D208" i="4"/>
  <c r="F208" i="4" s="1"/>
  <c r="F207" i="4"/>
  <c r="F206" i="4"/>
  <c r="F205" i="4"/>
  <c r="F204" i="4"/>
  <c r="E203" i="4"/>
  <c r="D203" i="4"/>
  <c r="F203" i="4" s="1"/>
  <c r="F201" i="4"/>
  <c r="F200" i="4"/>
  <c r="F199" i="4"/>
  <c r="F198" i="4"/>
  <c r="F197" i="4"/>
  <c r="F196" i="4"/>
  <c r="F195" i="4"/>
  <c r="E194" i="4"/>
  <c r="D194" i="4"/>
  <c r="F194" i="4" s="1"/>
  <c r="F193" i="4"/>
  <c r="F192" i="4"/>
  <c r="F191" i="4"/>
  <c r="F190" i="4"/>
  <c r="E189" i="4"/>
  <c r="D189" i="4"/>
  <c r="D164" i="4" s="1"/>
  <c r="F164"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F165" i="4"/>
  <c r="E165" i="4"/>
  <c r="D165" i="4"/>
  <c r="E164" i="4"/>
  <c r="F163" i="4"/>
  <c r="F162" i="4"/>
  <c r="F161" i="4"/>
  <c r="F160" i="4"/>
  <c r="E160" i="4"/>
  <c r="D160" i="4"/>
  <c r="F159" i="4"/>
  <c r="F158" i="4"/>
  <c r="F157" i="4"/>
  <c r="F156" i="4"/>
  <c r="F155" i="4"/>
  <c r="F154" i="4"/>
  <c r="E154" i="4"/>
  <c r="D154" i="4"/>
  <c r="D153" i="4" s="1"/>
  <c r="E153" i="4"/>
  <c r="F151" i="4"/>
  <c r="F150" i="4"/>
  <c r="F149" i="4"/>
  <c r="F148" i="4"/>
  <c r="F147" i="4"/>
  <c r="F146" i="4"/>
  <c r="F145" i="4"/>
  <c r="F144" i="4"/>
  <c r="F143" i="4"/>
  <c r="F142" i="4"/>
  <c r="F141" i="4"/>
  <c r="E141" i="4"/>
  <c r="D141" i="4"/>
  <c r="E140" i="4"/>
  <c r="D140" i="4"/>
  <c r="F140" i="4" s="1"/>
  <c r="F139" i="4"/>
  <c r="F138" i="4"/>
  <c r="F137" i="4"/>
  <c r="F136" i="4"/>
  <c r="E135" i="4"/>
  <c r="E134" i="4" s="1"/>
  <c r="D135" i="4"/>
  <c r="F135" i="4" s="1"/>
  <c r="F133" i="4"/>
  <c r="F132" i="4"/>
  <c r="F131" i="4"/>
  <c r="F130" i="4"/>
  <c r="F129" i="4"/>
  <c r="E129" i="4"/>
  <c r="D129" i="4"/>
  <c r="F128" i="4"/>
  <c r="F127" i="4"/>
  <c r="F126" i="4"/>
  <c r="E126" i="4"/>
  <c r="D126" i="4"/>
  <c r="D125" i="4" s="1"/>
  <c r="F125" i="4" s="1"/>
  <c r="E125" i="4"/>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F65" i="4"/>
  <c r="E64" i="4"/>
  <c r="E49" i="4" s="1"/>
  <c r="D64" i="4"/>
  <c r="F64" i="4" s="1"/>
  <c r="F63" i="4"/>
  <c r="F62" i="4"/>
  <c r="F61" i="4"/>
  <c r="E61" i="4"/>
  <c r="D61" i="4"/>
  <c r="F60" i="4"/>
  <c r="F59" i="4"/>
  <c r="F58" i="4"/>
  <c r="E58" i="4"/>
  <c r="D58" i="4"/>
  <c r="F57" i="4"/>
  <c r="F56" i="4"/>
  <c r="F55" i="4"/>
  <c r="F54" i="4"/>
  <c r="F53" i="4"/>
  <c r="E53" i="4"/>
  <c r="D53" i="4"/>
  <c r="F52" i="4"/>
  <c r="F51" i="4"/>
  <c r="F50" i="4"/>
  <c r="E50" i="4"/>
  <c r="D50" i="4"/>
  <c r="D49" i="4" s="1"/>
  <c r="F49" i="4" s="1"/>
  <c r="F48" i="4"/>
  <c r="F47" i="4"/>
  <c r="F46" i="4"/>
  <c r="F45" i="4"/>
  <c r="E44" i="4"/>
  <c r="E43" i="4" s="1"/>
  <c r="E6"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40" i="3"/>
  <c r="G40" i="3"/>
  <c r="B40" i="3"/>
  <c r="I39" i="3"/>
  <c r="G39" i="3"/>
  <c r="B39" i="3"/>
  <c r="G38" i="3"/>
  <c r="B38" i="3"/>
  <c r="H37" i="3"/>
  <c r="G37" i="3"/>
  <c r="B37" i="3"/>
  <c r="I35" i="3"/>
  <c r="H35" i="3"/>
  <c r="G35" i="3"/>
  <c r="B35" i="3"/>
  <c r="I34" i="3"/>
  <c r="H34" i="3"/>
  <c r="G34" i="3"/>
  <c r="B34" i="3"/>
  <c r="I33" i="3"/>
  <c r="H33" i="3"/>
  <c r="G33" i="3"/>
  <c r="B33" i="3"/>
  <c r="I32" i="3"/>
  <c r="G32" i="3"/>
  <c r="B32" i="3"/>
  <c r="I30" i="3"/>
  <c r="G30" i="3"/>
  <c r="B30" i="3"/>
  <c r="I29" i="3"/>
  <c r="G29" i="3"/>
  <c r="B29" i="3"/>
  <c r="I28" i="3"/>
  <c r="H28" i="3"/>
  <c r="G28" i="3"/>
  <c r="B28" i="3"/>
  <c r="I27" i="3"/>
  <c r="H27" i="3"/>
  <c r="G27" i="3"/>
  <c r="B27" i="3"/>
  <c r="I26" i="3"/>
  <c r="H26" i="3"/>
  <c r="G26" i="3"/>
  <c r="B26" i="3"/>
  <c r="I24" i="3"/>
  <c r="H24"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C1684" i="1"/>
  <c r="G1683" i="1"/>
  <c r="C1683" i="1"/>
  <c r="H1683" i="1" s="1"/>
  <c r="H1682" i="1"/>
  <c r="C1682" i="1"/>
  <c r="G1682" i="1" s="1"/>
  <c r="H1681" i="1"/>
  <c r="G1681" i="1"/>
  <c r="C1681" i="1"/>
  <c r="C1680" i="1"/>
  <c r="G1679" i="1"/>
  <c r="C1679" i="1"/>
  <c r="H1679" i="1" s="1"/>
  <c r="H1678" i="1"/>
  <c r="C1678" i="1"/>
  <c r="G1678" i="1" s="1"/>
  <c r="H1677" i="1"/>
  <c r="G1677" i="1"/>
  <c r="C1677" i="1"/>
  <c r="C1676" i="1"/>
  <c r="G1675" i="1"/>
  <c r="C1675" i="1"/>
  <c r="H1675" i="1" s="1"/>
  <c r="H1674" i="1"/>
  <c r="C1674" i="1"/>
  <c r="G1674" i="1" s="1"/>
  <c r="H1673" i="1"/>
  <c r="G1673" i="1"/>
  <c r="C1673" i="1"/>
  <c r="C1672" i="1"/>
  <c r="G1671" i="1"/>
  <c r="C1671" i="1"/>
  <c r="H1671" i="1" s="1"/>
  <c r="H1670" i="1"/>
  <c r="C1670" i="1"/>
  <c r="G1670" i="1" s="1"/>
  <c r="H1669" i="1"/>
  <c r="G1669" i="1"/>
  <c r="C1669" i="1"/>
  <c r="C1668" i="1"/>
  <c r="G1667" i="1"/>
  <c r="C1667" i="1"/>
  <c r="H1667" i="1" s="1"/>
  <c r="H1666" i="1"/>
  <c r="C1666" i="1"/>
  <c r="G1666" i="1" s="1"/>
  <c r="H1665" i="1"/>
  <c r="G1665" i="1"/>
  <c r="C1665" i="1"/>
  <c r="C1664" i="1"/>
  <c r="C1663" i="1"/>
  <c r="H1663" i="1" s="1"/>
  <c r="H1662" i="1"/>
  <c r="C1662" i="1"/>
  <c r="G1662" i="1" s="1"/>
  <c r="H1661" i="1"/>
  <c r="G1661" i="1"/>
  <c r="C1661" i="1"/>
  <c r="C1660" i="1"/>
  <c r="C1659" i="1"/>
  <c r="H1659" i="1" s="1"/>
  <c r="H1658" i="1"/>
  <c r="C1658" i="1"/>
  <c r="G1658" i="1" s="1"/>
  <c r="H1657" i="1"/>
  <c r="G1657" i="1"/>
  <c r="C1657" i="1"/>
  <c r="C1656" i="1"/>
  <c r="C1655" i="1"/>
  <c r="H1655" i="1" s="1"/>
  <c r="H1654" i="1"/>
  <c r="C1654" i="1"/>
  <c r="G1654" i="1" s="1"/>
  <c r="H1653" i="1"/>
  <c r="G1653" i="1"/>
  <c r="C1653" i="1"/>
  <c r="C1652" i="1"/>
  <c r="C1651" i="1"/>
  <c r="H1651" i="1" s="1"/>
  <c r="H1650" i="1"/>
  <c r="C1650" i="1"/>
  <c r="G1650" i="1" s="1"/>
  <c r="H1649" i="1"/>
  <c r="G1649" i="1"/>
  <c r="C1649" i="1"/>
  <c r="C1648" i="1"/>
  <c r="C1647" i="1"/>
  <c r="H1647" i="1" s="1"/>
  <c r="H1646" i="1"/>
  <c r="C1646" i="1"/>
  <c r="G1646" i="1" s="1"/>
  <c r="H1645" i="1"/>
  <c r="G1645" i="1"/>
  <c r="C1645" i="1"/>
  <c r="C1644" i="1"/>
  <c r="C1643" i="1"/>
  <c r="H1643" i="1" s="1"/>
  <c r="H1642" i="1"/>
  <c r="C1642" i="1"/>
  <c r="G1642" i="1" s="1"/>
  <c r="H1641" i="1"/>
  <c r="G1641" i="1"/>
  <c r="C1641" i="1"/>
  <c r="C1640" i="1"/>
  <c r="C1639" i="1"/>
  <c r="H1639" i="1" s="1"/>
  <c r="H1638" i="1"/>
  <c r="C1638" i="1"/>
  <c r="G1638" i="1" s="1"/>
  <c r="H1637" i="1"/>
  <c r="G1637" i="1"/>
  <c r="C1637" i="1"/>
  <c r="C1636" i="1"/>
  <c r="C1635" i="1"/>
  <c r="H1635" i="1" s="1"/>
  <c r="H1634" i="1"/>
  <c r="C1634" i="1"/>
  <c r="G1634" i="1" s="1"/>
  <c r="H1633" i="1"/>
  <c r="G1633" i="1"/>
  <c r="C1633" i="1"/>
  <c r="C1632" i="1"/>
  <c r="C1631" i="1"/>
  <c r="H1630" i="1"/>
  <c r="C1630" i="1"/>
  <c r="G1630" i="1" s="1"/>
  <c r="H1629" i="1"/>
  <c r="G1629" i="1"/>
  <c r="C1629" i="1"/>
  <c r="C1628" i="1"/>
  <c r="H1628" i="1" s="1"/>
  <c r="C1627" i="1"/>
  <c r="H1626" i="1"/>
  <c r="C1626" i="1"/>
  <c r="G1626" i="1" s="1"/>
  <c r="H1625" i="1"/>
  <c r="G1625" i="1"/>
  <c r="C1625" i="1"/>
  <c r="C1624" i="1"/>
  <c r="H1624" i="1" s="1"/>
  <c r="C1623" i="1"/>
  <c r="C1622" i="1"/>
  <c r="G1622" i="1" s="1"/>
  <c r="C1620" i="1"/>
  <c r="H1620" i="1" s="1"/>
  <c r="G1619" i="1"/>
  <c r="C1619" i="1"/>
  <c r="H1619" i="1" s="1"/>
  <c r="C1618" i="1"/>
  <c r="G1618" i="1" s="1"/>
  <c r="H1617" i="1"/>
  <c r="G1617" i="1"/>
  <c r="C1617" i="1"/>
  <c r="H1616" i="1"/>
  <c r="G1616" i="1"/>
  <c r="C1616" i="1"/>
  <c r="C1615" i="1"/>
  <c r="H1615" i="1" s="1"/>
  <c r="H1614" i="1"/>
  <c r="C1614" i="1"/>
  <c r="G1614" i="1" s="1"/>
  <c r="H1613" i="1"/>
  <c r="G1613" i="1"/>
  <c r="C1613" i="1"/>
  <c r="C1612" i="1"/>
  <c r="H1612" i="1" s="1"/>
  <c r="G1611" i="1"/>
  <c r="C1611" i="1"/>
  <c r="H1611" i="1" s="1"/>
  <c r="C1610" i="1"/>
  <c r="G1610" i="1" s="1"/>
  <c r="H1609" i="1"/>
  <c r="G1609" i="1"/>
  <c r="C1609" i="1"/>
  <c r="H1608" i="1"/>
  <c r="G1608" i="1"/>
  <c r="C1608" i="1"/>
  <c r="C1607" i="1"/>
  <c r="H1607" i="1" s="1"/>
  <c r="H1606" i="1"/>
  <c r="C1606" i="1"/>
  <c r="G1606" i="1" s="1"/>
  <c r="H1605" i="1"/>
  <c r="G1605" i="1"/>
  <c r="C1605" i="1"/>
  <c r="C1604" i="1"/>
  <c r="H1604" i="1" s="1"/>
  <c r="G1603" i="1"/>
  <c r="C1603" i="1"/>
  <c r="H1603" i="1" s="1"/>
  <c r="C1602" i="1"/>
  <c r="G1602" i="1" s="1"/>
  <c r="H1601" i="1"/>
  <c r="G1601" i="1"/>
  <c r="C1601" i="1"/>
  <c r="H1600" i="1"/>
  <c r="G1600" i="1"/>
  <c r="C1600" i="1"/>
  <c r="C1599" i="1"/>
  <c r="H1599" i="1" s="1"/>
  <c r="H1598" i="1"/>
  <c r="C1598" i="1"/>
  <c r="G1598" i="1" s="1"/>
  <c r="H1597" i="1"/>
  <c r="G1597" i="1"/>
  <c r="C1597" i="1"/>
  <c r="H1596" i="1"/>
  <c r="C1596" i="1"/>
  <c r="G1596" i="1" s="1"/>
  <c r="G1595" i="1"/>
  <c r="C1595" i="1"/>
  <c r="H1595" i="1" s="1"/>
  <c r="C1594" i="1"/>
  <c r="G1594" i="1" s="1"/>
  <c r="H1593" i="1"/>
  <c r="G1593" i="1"/>
  <c r="C1593" i="1"/>
  <c r="G1592" i="1"/>
  <c r="C1592" i="1"/>
  <c r="H1592" i="1" s="1"/>
  <c r="C1591" i="1"/>
  <c r="H1591" i="1" s="1"/>
  <c r="H1590" i="1"/>
  <c r="C1590" i="1"/>
  <c r="G1590" i="1" s="1"/>
  <c r="H1589" i="1"/>
  <c r="G1589" i="1"/>
  <c r="C1589" i="1"/>
  <c r="H1588" i="1"/>
  <c r="C1588" i="1"/>
  <c r="G1588" i="1" s="1"/>
  <c r="G1587" i="1"/>
  <c r="C1587" i="1"/>
  <c r="H1587" i="1" s="1"/>
  <c r="C1586" i="1"/>
  <c r="G1586" i="1" s="1"/>
  <c r="H1585" i="1"/>
  <c r="G1585" i="1"/>
  <c r="C1585" i="1"/>
  <c r="G1584" i="1"/>
  <c r="C1584" i="1"/>
  <c r="H1584" i="1" s="1"/>
  <c r="C1583" i="1"/>
  <c r="H1583" i="1" s="1"/>
  <c r="H1582" i="1"/>
  <c r="C1582" i="1"/>
  <c r="G1581" i="1"/>
  <c r="I1581" i="1" s="1"/>
  <c r="D1581" i="1"/>
  <c r="C1581" i="1"/>
  <c r="H1581" i="1" s="1"/>
  <c r="H1580" i="1"/>
  <c r="G1580" i="1"/>
  <c r="D1580" i="1"/>
  <c r="C1580" i="1"/>
  <c r="J1580" i="1" s="1"/>
  <c r="J1579" i="1"/>
  <c r="D1579" i="1"/>
  <c r="C1579" i="1"/>
  <c r="G1578" i="1"/>
  <c r="D1578" i="1"/>
  <c r="C1578" i="1"/>
  <c r="J1578" i="1" s="1"/>
  <c r="D1577" i="1"/>
  <c r="C1577" i="1"/>
  <c r="H1577" i="1" s="1"/>
  <c r="G1576" i="1"/>
  <c r="D1576" i="1"/>
  <c r="C1576" i="1"/>
  <c r="H1575" i="1"/>
  <c r="D1575" i="1"/>
  <c r="C1575" i="1"/>
  <c r="J1575" i="1" s="1"/>
  <c r="D1574" i="1"/>
  <c r="C1574" i="1"/>
  <c r="D1573" i="1"/>
  <c r="C1573" i="1"/>
  <c r="J1573" i="1" s="1"/>
  <c r="D1572" i="1"/>
  <c r="C1572" i="1"/>
  <c r="H1572" i="1" s="1"/>
  <c r="D1571" i="1"/>
  <c r="C1571" i="1"/>
  <c r="H1571" i="1" s="1"/>
  <c r="G1570" i="1"/>
  <c r="D1570" i="1"/>
  <c r="C1570" i="1"/>
  <c r="H1569" i="1"/>
  <c r="G1569" i="1"/>
  <c r="D1569" i="1"/>
  <c r="C1569" i="1"/>
  <c r="J1569" i="1" s="1"/>
  <c r="D1568" i="1"/>
  <c r="C1568" i="1"/>
  <c r="D1567" i="1"/>
  <c r="C1567" i="1"/>
  <c r="J1567" i="1" s="1"/>
  <c r="G1566" i="1"/>
  <c r="D1566" i="1"/>
  <c r="C1566" i="1"/>
  <c r="H1565" i="1"/>
  <c r="D1565" i="1"/>
  <c r="C1565" i="1"/>
  <c r="J1565" i="1" s="1"/>
  <c r="D1564" i="1"/>
  <c r="C1564" i="1"/>
  <c r="D1563" i="1"/>
  <c r="C1563" i="1"/>
  <c r="H1563" i="1" s="1"/>
  <c r="D1562" i="1"/>
  <c r="C1562" i="1"/>
  <c r="D1561" i="1"/>
  <c r="C1561" i="1"/>
  <c r="G1561" i="1" s="1"/>
  <c r="G1560" i="1"/>
  <c r="D1560" i="1"/>
  <c r="C1560" i="1"/>
  <c r="J1560" i="1" s="1"/>
  <c r="D1559" i="1"/>
  <c r="C1559" i="1"/>
  <c r="D1558" i="1"/>
  <c r="C1558" i="1"/>
  <c r="D1557" i="1"/>
  <c r="G1557" i="1" s="1"/>
  <c r="C1557" i="1"/>
  <c r="D1556" i="1"/>
  <c r="C1556" i="1"/>
  <c r="D1555" i="1"/>
  <c r="C1555" i="1"/>
  <c r="H1555" i="1" s="1"/>
  <c r="D1554" i="1"/>
  <c r="C1554" i="1"/>
  <c r="G1553" i="1"/>
  <c r="D1553" i="1"/>
  <c r="C1553" i="1"/>
  <c r="J1553" i="1" s="1"/>
  <c r="D1552" i="1"/>
  <c r="C1552" i="1"/>
  <c r="G1551" i="1"/>
  <c r="D1551" i="1"/>
  <c r="C1551" i="1"/>
  <c r="J1551" i="1" s="1"/>
  <c r="D1550" i="1"/>
  <c r="C1550" i="1"/>
  <c r="G1549" i="1"/>
  <c r="D1549" i="1"/>
  <c r="C1549" i="1"/>
  <c r="J1549" i="1" s="1"/>
  <c r="D1548" i="1"/>
  <c r="C1548" i="1"/>
  <c r="D1547" i="1"/>
  <c r="C1547" i="1"/>
  <c r="J1547" i="1" s="1"/>
  <c r="H1546" i="1"/>
  <c r="D1546" i="1"/>
  <c r="C1546" i="1"/>
  <c r="G1546" i="1" s="1"/>
  <c r="I1546" i="1" s="1"/>
  <c r="J1545" i="1"/>
  <c r="D1545" i="1"/>
  <c r="C1545" i="1"/>
  <c r="H1545" i="1" s="1"/>
  <c r="H1544" i="1"/>
  <c r="D1544" i="1"/>
  <c r="C1544" i="1"/>
  <c r="G1544" i="1" s="1"/>
  <c r="J1543" i="1"/>
  <c r="D1543" i="1"/>
  <c r="C1543" i="1"/>
  <c r="H1542" i="1"/>
  <c r="D1542" i="1"/>
  <c r="C1542" i="1"/>
  <c r="G1542" i="1" s="1"/>
  <c r="I1542" i="1" s="1"/>
  <c r="J1541" i="1"/>
  <c r="D1541" i="1"/>
  <c r="C1541" i="1"/>
  <c r="D1540" i="1"/>
  <c r="C1540" i="1"/>
  <c r="D1539" i="1"/>
  <c r="C1539" i="1"/>
  <c r="D1538" i="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G1528" i="1" s="1"/>
  <c r="C1528" i="1"/>
  <c r="H1528" i="1" s="1"/>
  <c r="D1527" i="1"/>
  <c r="G1527" i="1" s="1"/>
  <c r="C1527" i="1"/>
  <c r="H1527" i="1" s="1"/>
  <c r="D1526" i="1"/>
  <c r="G1526" i="1" s="1"/>
  <c r="C1526" i="1"/>
  <c r="H1526" i="1" s="1"/>
  <c r="D1525" i="1"/>
  <c r="C1525" i="1"/>
  <c r="D1524" i="1"/>
  <c r="C1524" i="1"/>
  <c r="H1524" i="1" s="1"/>
  <c r="D1523" i="1"/>
  <c r="C1523" i="1"/>
  <c r="D1522" i="1"/>
  <c r="C1522" i="1"/>
  <c r="H1522" i="1" s="1"/>
  <c r="D1521" i="1"/>
  <c r="C1521" i="1"/>
  <c r="H1521" i="1" s="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H1492" i="1" s="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2" i="1"/>
  <c r="G642" i="1"/>
  <c r="D642" i="1"/>
  <c r="C642"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B236" i="9" l="1"/>
  <c r="E326" i="9"/>
  <c r="B326" i="9" s="1"/>
  <c r="E31" i="9"/>
  <c r="B31" i="9" s="1"/>
  <c r="E324" i="9"/>
  <c r="G349" i="1"/>
  <c r="H349" i="1"/>
  <c r="H401" i="1"/>
  <c r="G401" i="1"/>
  <c r="J1554" i="1"/>
  <c r="H1554" i="1"/>
  <c r="G1554" i="1"/>
  <c r="I1554" i="1" s="1"/>
  <c r="F7" i="4"/>
  <c r="E640" i="4"/>
  <c r="D634" i="1" s="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C3" i="1"/>
  <c r="H960" i="1"/>
  <c r="D424" i="1"/>
  <c r="D425" i="1"/>
  <c r="D529" i="1"/>
  <c r="D53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2" i="1"/>
  <c r="G115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4" i="1"/>
  <c r="G1494" i="1"/>
  <c r="H1496" i="1"/>
  <c r="G1496" i="1"/>
  <c r="H1498" i="1"/>
  <c r="G1498" i="1"/>
  <c r="H1500" i="1"/>
  <c r="G1500" i="1"/>
  <c r="H1502" i="1"/>
  <c r="G1502" i="1"/>
  <c r="H1504" i="1"/>
  <c r="G1504" i="1"/>
  <c r="H1506" i="1"/>
  <c r="G1506" i="1"/>
  <c r="H1508" i="1"/>
  <c r="G1508" i="1"/>
  <c r="H1550" i="1"/>
  <c r="G1550" i="1"/>
  <c r="J1550" i="1"/>
  <c r="J1562" i="1"/>
  <c r="H1562" i="1"/>
  <c r="G1562"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G1427" i="1"/>
  <c r="H1427" i="1"/>
  <c r="H1574" i="1"/>
  <c r="G1574" i="1"/>
  <c r="J1574" i="1"/>
  <c r="H1568" i="1"/>
  <c r="G1568" i="1"/>
  <c r="J1568" i="1"/>
  <c r="H1429" i="1"/>
  <c r="G1429" i="1"/>
  <c r="H1431" i="1"/>
  <c r="G1431"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H1457" i="1"/>
  <c r="H1459" i="1"/>
  <c r="H1461" i="1"/>
  <c r="H1463" i="1"/>
  <c r="H1465" i="1"/>
  <c r="H1511" i="1"/>
  <c r="G1511" i="1"/>
  <c r="H1513" i="1"/>
  <c r="G1513" i="1"/>
  <c r="H1515" i="1"/>
  <c r="G1515" i="1"/>
  <c r="H1517" i="1"/>
  <c r="G1517" i="1"/>
  <c r="H1519" i="1"/>
  <c r="G1519" i="1"/>
  <c r="H1523" i="1"/>
  <c r="G1523" i="1"/>
  <c r="H1525" i="1"/>
  <c r="G1525" i="1"/>
  <c r="H1540" i="1"/>
  <c r="G1540" i="1"/>
  <c r="H1543" i="1"/>
  <c r="G1543" i="1"/>
  <c r="I1543" i="1" s="1"/>
  <c r="H1556" i="1"/>
  <c r="G1556" i="1"/>
  <c r="J1558" i="1"/>
  <c r="H1558" i="1"/>
  <c r="G1558" i="1"/>
  <c r="I1558" i="1" s="1"/>
  <c r="H1564" i="1"/>
  <c r="G1564" i="1"/>
  <c r="I1569" i="1"/>
  <c r="H1631" i="1"/>
  <c r="G1631" i="1"/>
  <c r="G1636" i="1"/>
  <c r="H1636" i="1"/>
  <c r="G1652" i="1"/>
  <c r="H1652"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48" i="1"/>
  <c r="G1548" i="1"/>
  <c r="J1548" i="1"/>
  <c r="H1552" i="1"/>
  <c r="G1552" i="1"/>
  <c r="I1552" i="1" s="1"/>
  <c r="J1552" i="1"/>
  <c r="H1579" i="1"/>
  <c r="G1579" i="1"/>
  <c r="I1579" i="1" s="1"/>
  <c r="H1627" i="1"/>
  <c r="G1627"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H1458" i="1"/>
  <c r="H1460" i="1"/>
  <c r="H1462" i="1"/>
  <c r="H1464" i="1"/>
  <c r="G1492" i="1"/>
  <c r="H1512" i="1"/>
  <c r="G1512" i="1"/>
  <c r="H1514" i="1"/>
  <c r="G1514" i="1"/>
  <c r="H1516" i="1"/>
  <c r="G1516" i="1"/>
  <c r="H1518" i="1"/>
  <c r="G1518" i="1"/>
  <c r="H1520" i="1"/>
  <c r="G1520" i="1"/>
  <c r="H1539" i="1"/>
  <c r="G1539" i="1"/>
  <c r="H1541" i="1"/>
  <c r="G1541" i="1"/>
  <c r="I1541" i="1" s="1"/>
  <c r="I1544" i="1"/>
  <c r="I1549" i="1"/>
  <c r="J1564" i="1"/>
  <c r="I1580" i="1"/>
  <c r="H1623" i="1"/>
  <c r="G1623" i="1"/>
  <c r="G1455" i="1"/>
  <c r="G1456" i="1"/>
  <c r="G1457" i="1"/>
  <c r="G1458" i="1"/>
  <c r="G1459" i="1"/>
  <c r="G1460" i="1"/>
  <c r="G1461" i="1"/>
  <c r="G1462" i="1"/>
  <c r="G1463" i="1"/>
  <c r="G1464" i="1"/>
  <c r="G1465" i="1"/>
  <c r="G1521" i="1"/>
  <c r="G1522" i="1"/>
  <c r="G1524" i="1"/>
  <c r="G1529" i="1"/>
  <c r="G1530" i="1"/>
  <c r="G1531" i="1"/>
  <c r="G1532" i="1"/>
  <c r="G1533" i="1"/>
  <c r="G1534" i="1"/>
  <c r="G1535" i="1"/>
  <c r="G1536" i="1"/>
  <c r="G1545" i="1"/>
  <c r="I1545" i="1" s="1"/>
  <c r="G1547" i="1"/>
  <c r="H1549" i="1"/>
  <c r="H1551" i="1"/>
  <c r="I1551" i="1" s="1"/>
  <c r="H1553" i="1"/>
  <c r="I1553" i="1" s="1"/>
  <c r="H1559" i="1"/>
  <c r="J1559" i="1"/>
  <c r="H1560" i="1"/>
  <c r="I1560" i="1" s="1"/>
  <c r="G1567" i="1"/>
  <c r="G1571" i="1"/>
  <c r="G1572" i="1"/>
  <c r="G1573" i="1"/>
  <c r="G1577" i="1"/>
  <c r="G1632" i="1"/>
  <c r="H1632" i="1"/>
  <c r="G1648" i="1"/>
  <c r="H1648" i="1"/>
  <c r="G1664" i="1"/>
  <c r="H1664" i="1"/>
  <c r="G1668" i="1"/>
  <c r="H1668" i="1"/>
  <c r="G1672" i="1"/>
  <c r="H1672" i="1"/>
  <c r="G1676" i="1"/>
  <c r="H1676" i="1"/>
  <c r="G1680" i="1"/>
  <c r="H1680" i="1"/>
  <c r="G1684" i="1"/>
  <c r="H1684" i="1"/>
  <c r="E152" i="4"/>
  <c r="F309" i="4"/>
  <c r="F361" i="4"/>
  <c r="J1542" i="1"/>
  <c r="J1544" i="1"/>
  <c r="J1546" i="1"/>
  <c r="H1547" i="1"/>
  <c r="H1566" i="1"/>
  <c r="I1566" i="1" s="1"/>
  <c r="J1566" i="1"/>
  <c r="H1567" i="1"/>
  <c r="H1570" i="1"/>
  <c r="I1570" i="1" s="1"/>
  <c r="J1570" i="1"/>
  <c r="H1573" i="1"/>
  <c r="H1576" i="1"/>
  <c r="I1576" i="1" s="1"/>
  <c r="J1576" i="1"/>
  <c r="H1578" i="1"/>
  <c r="I1578" i="1" s="1"/>
  <c r="J1581" i="1"/>
  <c r="G1583" i="1"/>
  <c r="H1586" i="1"/>
  <c r="G1591" i="1"/>
  <c r="H1594" i="1"/>
  <c r="G1599" i="1"/>
  <c r="H1602" i="1"/>
  <c r="G1604" i="1"/>
  <c r="G1607" i="1"/>
  <c r="H1610" i="1"/>
  <c r="G1612" i="1"/>
  <c r="G1615" i="1"/>
  <c r="H1618" i="1"/>
  <c r="G1620" i="1"/>
  <c r="G1624" i="1"/>
  <c r="G1628" i="1"/>
  <c r="G1644" i="1"/>
  <c r="H1644" i="1"/>
  <c r="G1660" i="1"/>
  <c r="H1660" i="1"/>
  <c r="I16" i="3"/>
  <c r="E308" i="4"/>
  <c r="E422" i="4" s="1"/>
  <c r="E360" i="4"/>
  <c r="G1555" i="1"/>
  <c r="H1557" i="1"/>
  <c r="I1557" i="1" s="1"/>
  <c r="J1557" i="1"/>
  <c r="G1559" i="1"/>
  <c r="H1561" i="1"/>
  <c r="I1561" i="1" s="1"/>
  <c r="J1561" i="1"/>
  <c r="G1563" i="1"/>
  <c r="G1565" i="1"/>
  <c r="I1565" i="1" s="1"/>
  <c r="G1575" i="1"/>
  <c r="I1575" i="1" s="1"/>
  <c r="G1582" i="1"/>
  <c r="H1622" i="1"/>
  <c r="G1640" i="1"/>
  <c r="H1640" i="1"/>
  <c r="G1656" i="1"/>
  <c r="H1656" i="1"/>
  <c r="H24" i="9"/>
  <c r="G24" i="9"/>
  <c r="F153" i="4"/>
  <c r="G1635" i="1"/>
  <c r="G1639" i="1"/>
  <c r="G1643" i="1"/>
  <c r="G1647" i="1"/>
  <c r="G1651" i="1"/>
  <c r="G1655" i="1"/>
  <c r="G1659" i="1"/>
  <c r="G1663" i="1"/>
  <c r="D647" i="4"/>
  <c r="F70" i="5"/>
  <c r="F5" i="6"/>
  <c r="G223" i="9"/>
  <c r="E223" i="9" s="1"/>
  <c r="B223" i="9" s="1"/>
  <c r="D134" i="4"/>
  <c r="D6" i="4" s="1"/>
  <c r="D202" i="4"/>
  <c r="D262" i="4"/>
  <c r="F278" i="4"/>
  <c r="D321" i="4"/>
  <c r="D373" i="4"/>
  <c r="D360" i="4" s="1"/>
  <c r="E647" i="4"/>
  <c r="D641" i="1" s="1"/>
  <c r="F427" i="4"/>
  <c r="D466" i="4"/>
  <c r="D536" i="4"/>
  <c r="D584" i="4"/>
  <c r="G342" i="9"/>
  <c r="E342" i="9" s="1"/>
  <c r="D44" i="8"/>
  <c r="F91" i="4"/>
  <c r="F189" i="4"/>
  <c r="F237" i="4"/>
  <c r="F314" i="4"/>
  <c r="F366" i="4"/>
  <c r="F529" i="4"/>
  <c r="F607" i="4"/>
  <c r="F8" i="5"/>
  <c r="D7" i="5"/>
  <c r="D5" i="7"/>
  <c r="E7" i="5"/>
  <c r="G339" i="9"/>
  <c r="E339" i="9" s="1"/>
  <c r="B339" i="9" s="1"/>
  <c r="F219" i="5"/>
  <c r="F13" i="5"/>
  <c r="F71" i="5"/>
  <c r="E314" i="9"/>
  <c r="B314" i="9" s="1"/>
  <c r="H316" i="9"/>
  <c r="H315" i="9"/>
  <c r="D178" i="5"/>
  <c r="F220" i="5"/>
  <c r="F252" i="5"/>
  <c r="F256" i="5"/>
  <c r="F6" i="6"/>
  <c r="F90" i="6"/>
  <c r="I10" i="9"/>
  <c r="B25" i="9"/>
  <c r="B29" i="9"/>
  <c r="B33" i="9"/>
  <c r="B37" i="9"/>
  <c r="B41" i="9"/>
  <c r="B45" i="9"/>
  <c r="B49" i="9"/>
  <c r="B57" i="9"/>
  <c r="B65" i="9"/>
  <c r="B73" i="9"/>
  <c r="B81" i="9"/>
  <c r="B89" i="9"/>
  <c r="B97" i="9"/>
  <c r="B105" i="9"/>
  <c r="B113" i="9"/>
  <c r="B172" i="9"/>
  <c r="G180" i="9"/>
  <c r="E338" i="9"/>
  <c r="B338" i="9" s="1"/>
  <c r="G310" i="9"/>
  <c r="H309" i="9"/>
  <c r="M228" i="9"/>
  <c r="G309" i="9"/>
  <c r="E309" i="9" s="1"/>
  <c r="B309" i="9" s="1"/>
  <c r="H308" i="9"/>
  <c r="E308" i="9" s="1"/>
  <c r="B308" i="9" s="1"/>
  <c r="L228" i="9"/>
  <c r="F228"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1" i="9"/>
  <c r="E301" i="9" s="1"/>
  <c r="B301" i="9" s="1"/>
  <c r="G177" i="9"/>
  <c r="E177" i="9" s="1"/>
  <c r="B177" i="9" s="1"/>
  <c r="G224" i="9"/>
  <c r="E224" i="9" s="1"/>
  <c r="B224" i="9" s="1"/>
  <c r="G220" i="9"/>
  <c r="E220" i="9" s="1"/>
  <c r="B220" i="9" s="1"/>
  <c r="G216" i="9"/>
  <c r="E216" i="9" s="1"/>
  <c r="B216" i="9" s="1"/>
  <c r="H179" i="9"/>
  <c r="G178" i="9"/>
  <c r="E178" i="9" s="1"/>
  <c r="B178" i="9" s="1"/>
  <c r="G174" i="9"/>
  <c r="E174" i="9" s="1"/>
  <c r="B174" i="9" s="1"/>
  <c r="G302" i="9"/>
  <c r="E302" i="9" s="1"/>
  <c r="B302" i="9" s="1"/>
  <c r="G179" i="9"/>
  <c r="E179" i="9" s="1"/>
  <c r="B179" i="9" s="1"/>
  <c r="G175" i="9"/>
  <c r="E175" i="9" s="1"/>
  <c r="B175" i="9" s="1"/>
  <c r="E28" i="9"/>
  <c r="B28" i="9" s="1"/>
  <c r="E32" i="9"/>
  <c r="B32" i="9" s="1"/>
  <c r="E36" i="9"/>
  <c r="B36" i="9" s="1"/>
  <c r="E40" i="9"/>
  <c r="B40" i="9" s="1"/>
  <c r="E44" i="9"/>
  <c r="B44" i="9" s="1"/>
  <c r="E48" i="9"/>
  <c r="B48" i="9" s="1"/>
  <c r="G227" i="9"/>
  <c r="E227" i="9" s="1"/>
  <c r="B227" i="9" s="1"/>
  <c r="E88" i="5"/>
  <c r="D1093" i="1" s="1"/>
  <c r="H1093" i="1" s="1"/>
  <c r="D119" i="5"/>
  <c r="E177" i="5"/>
  <c r="D114" i="6"/>
  <c r="G176" i="9"/>
  <c r="E176" i="9" s="1"/>
  <c r="B176" i="9" s="1"/>
  <c r="G215" i="9"/>
  <c r="E215" i="9" s="1"/>
  <c r="B215" i="9" s="1"/>
  <c r="G316" i="9"/>
  <c r="E316" i="9" s="1"/>
  <c r="B316" i="9" s="1"/>
  <c r="G315" i="9"/>
  <c r="E315" i="9" s="1"/>
  <c r="B315" i="9" s="1"/>
  <c r="F197" i="5"/>
  <c r="F203" i="5"/>
  <c r="G219" i="9"/>
  <c r="E219" i="9" s="1"/>
  <c r="B219" i="9" s="1"/>
  <c r="B294" i="9"/>
  <c r="E159" i="9"/>
  <c r="B159" i="9" s="1"/>
  <c r="E167" i="9"/>
  <c r="B167" i="9" s="1"/>
  <c r="B228" i="9"/>
  <c r="F298" i="9"/>
  <c r="B307" i="9"/>
  <c r="B324" i="9"/>
  <c r="E322" i="9"/>
  <c r="B322" i="9" s="1"/>
  <c r="F6" i="4" l="1"/>
  <c r="H16" i="3"/>
  <c r="C2" i="1"/>
  <c r="E643" i="4"/>
  <c r="D417" i="1"/>
  <c r="F360" i="4"/>
  <c r="C355" i="1"/>
  <c r="F114" i="6"/>
  <c r="H29" i="3"/>
  <c r="C1510" i="1"/>
  <c r="E310" i="9"/>
  <c r="B310" i="9" s="1"/>
  <c r="K1480" i="9"/>
  <c r="G343" i="9"/>
  <c r="E343" i="9" s="1"/>
  <c r="B343" i="9" s="1"/>
  <c r="C1621" i="1"/>
  <c r="I38" i="3"/>
  <c r="F536" i="4"/>
  <c r="D535" i="4"/>
  <c r="C530" i="1"/>
  <c r="F262" i="4"/>
  <c r="C258" i="1"/>
  <c r="E24" i="9"/>
  <c r="E299" i="4"/>
  <c r="I17" i="3"/>
  <c r="D148" i="1"/>
  <c r="I1548" i="1"/>
  <c r="I1564" i="1"/>
  <c r="I1568" i="1"/>
  <c r="I1574" i="1"/>
  <c r="I1562" i="1"/>
  <c r="I1550" i="1"/>
  <c r="H425" i="1"/>
  <c r="G425" i="1"/>
  <c r="G336" i="9"/>
  <c r="E336" i="9" s="1"/>
  <c r="B336" i="9" s="1"/>
  <c r="F178" i="5"/>
  <c r="D177" i="5"/>
  <c r="C1182" i="1"/>
  <c r="I21" i="3"/>
  <c r="D1012" i="1"/>
  <c r="E341" i="9"/>
  <c r="B342" i="9"/>
  <c r="F466" i="4"/>
  <c r="C460" i="1"/>
  <c r="F373" i="4"/>
  <c r="C368" i="1"/>
  <c r="F202" i="4"/>
  <c r="C198" i="1"/>
  <c r="D141" i="6"/>
  <c r="G347" i="9" s="1"/>
  <c r="E347" i="9" s="1"/>
  <c r="F647" i="4"/>
  <c r="C641" i="1"/>
  <c r="I1567" i="1"/>
  <c r="E176" i="5"/>
  <c r="D1180" i="1" s="1"/>
  <c r="I23" i="3"/>
  <c r="D1181" i="1"/>
  <c r="H19" i="9"/>
  <c r="E19" i="9" s="1"/>
  <c r="B19" i="9" s="1"/>
  <c r="F119" i="5"/>
  <c r="C1124" i="1"/>
  <c r="B207" i="9"/>
  <c r="E180" i="9"/>
  <c r="B180" i="9" s="1"/>
  <c r="G345" i="9"/>
  <c r="E345" i="9" s="1"/>
  <c r="H32" i="3"/>
  <c r="C1538" i="1"/>
  <c r="E69" i="5"/>
  <c r="E6" i="5" s="1"/>
  <c r="D430" i="4"/>
  <c r="F321" i="4"/>
  <c r="C316" i="1"/>
  <c r="F134" i="4"/>
  <c r="C130" i="1"/>
  <c r="I1559" i="1"/>
  <c r="E418" i="4"/>
  <c r="D413" i="1" s="1"/>
  <c r="D355" i="1"/>
  <c r="D308" i="4"/>
  <c r="I1573" i="1"/>
  <c r="G1093" i="1"/>
  <c r="D6" i="5"/>
  <c r="F7" i="5"/>
  <c r="H21" i="3"/>
  <c r="C1012" i="1"/>
  <c r="F584" i="4"/>
  <c r="C578" i="1"/>
  <c r="D69" i="5"/>
  <c r="D152" i="4"/>
  <c r="E417" i="4"/>
  <c r="D412" i="1" s="1"/>
  <c r="D303" i="1"/>
  <c r="H3" i="1"/>
  <c r="G3" i="1"/>
  <c r="E346" i="9" l="1"/>
  <c r="B347" i="9"/>
  <c r="H299" i="9"/>
  <c r="D1011" i="1"/>
  <c r="H578" i="1"/>
  <c r="G578" i="1"/>
  <c r="D417" i="4"/>
  <c r="F308" i="4"/>
  <c r="C303" i="1"/>
  <c r="H1124" i="1"/>
  <c r="G1124" i="1"/>
  <c r="H368" i="1"/>
  <c r="G368" i="1"/>
  <c r="E301" i="4"/>
  <c r="D297" i="1" s="1"/>
  <c r="E423" i="4"/>
  <c r="D295" i="1"/>
  <c r="E300" i="4"/>
  <c r="D296" i="1" s="1"/>
  <c r="H530" i="1"/>
  <c r="G530" i="1"/>
  <c r="H1621" i="1"/>
  <c r="G1621" i="1"/>
  <c r="H11" i="3"/>
  <c r="H355" i="1"/>
  <c r="G355" i="1"/>
  <c r="D637" i="1"/>
  <c r="B345" i="9"/>
  <c r="E344" i="9"/>
  <c r="I10" i="3" s="1"/>
  <c r="F141" i="6"/>
  <c r="H30" i="3"/>
  <c r="C1537" i="1"/>
  <c r="H1182" i="1"/>
  <c r="G1182" i="1"/>
  <c r="B24" i="9"/>
  <c r="D640" i="4"/>
  <c r="F535" i="4"/>
  <c r="C529" i="1"/>
  <c r="H1510" i="1"/>
  <c r="G1510" i="1"/>
  <c r="H9" i="3"/>
  <c r="F430" i="4"/>
  <c r="D639" i="4"/>
  <c r="C424" i="1"/>
  <c r="D299" i="4"/>
  <c r="F152" i="4"/>
  <c r="H17" i="3"/>
  <c r="C148" i="1"/>
  <c r="H1012" i="1"/>
  <c r="G1012" i="1"/>
  <c r="I22" i="3"/>
  <c r="D1074" i="1"/>
  <c r="H198" i="1"/>
  <c r="G198" i="1"/>
  <c r="G460" i="1"/>
  <c r="H460" i="1"/>
  <c r="F177" i="5"/>
  <c r="D176" i="5"/>
  <c r="G306" i="9" s="1"/>
  <c r="E306" i="9" s="1"/>
  <c r="B306" i="9" s="1"/>
  <c r="H23" i="3"/>
  <c r="C1181" i="1"/>
  <c r="H258" i="1"/>
  <c r="G258" i="1"/>
  <c r="D418" i="4"/>
  <c r="G2" i="1"/>
  <c r="H2" i="1"/>
  <c r="G299" i="9"/>
  <c r="E299" i="9" s="1"/>
  <c r="F6" i="5"/>
  <c r="C1011" i="1"/>
  <c r="H130" i="1"/>
  <c r="G130" i="1"/>
  <c r="F69" i="5"/>
  <c r="H22" i="3"/>
  <c r="C1074" i="1"/>
  <c r="G316" i="1"/>
  <c r="H316" i="1"/>
  <c r="H1538" i="1"/>
  <c r="G1538" i="1"/>
  <c r="H641" i="1"/>
  <c r="G641" i="1"/>
  <c r="D422" i="4"/>
  <c r="H1181" i="1" l="1"/>
  <c r="G1181" i="1"/>
  <c r="H148" i="1"/>
  <c r="G148" i="1"/>
  <c r="H424" i="1"/>
  <c r="G424" i="1"/>
  <c r="F640" i="4"/>
  <c r="C634" i="1"/>
  <c r="H1074" i="1"/>
  <c r="G1074" i="1"/>
  <c r="F418" i="4"/>
  <c r="C413" i="1"/>
  <c r="F639" i="4"/>
  <c r="C633" i="1"/>
  <c r="H1537" i="1"/>
  <c r="G1537" i="1"/>
  <c r="E425" i="4"/>
  <c r="D420" i="1" s="1"/>
  <c r="E644" i="4"/>
  <c r="D418" i="1"/>
  <c r="H20" i="9"/>
  <c r="E424" i="4"/>
  <c r="D419" i="1" s="1"/>
  <c r="F417" i="4"/>
  <c r="C412" i="1"/>
  <c r="F422" i="4"/>
  <c r="D643" i="4"/>
  <c r="C417" i="1"/>
  <c r="F176" i="5"/>
  <c r="C1180" i="1"/>
  <c r="H529" i="1"/>
  <c r="G529" i="1"/>
  <c r="N3" i="9"/>
  <c r="I11" i="3"/>
  <c r="B299" i="9"/>
  <c r="H8" i="3"/>
  <c r="H1011" i="1"/>
  <c r="G1011" i="1"/>
  <c r="D423" i="4"/>
  <c r="D424" i="4" s="1"/>
  <c r="D301" i="4"/>
  <c r="F299" i="4"/>
  <c r="C295" i="1"/>
  <c r="D300" i="4"/>
  <c r="K3" i="9"/>
  <c r="I9" i="3"/>
  <c r="H303" i="1"/>
  <c r="G303" i="1"/>
  <c r="F424" i="4" l="1"/>
  <c r="C419" i="1"/>
  <c r="M3" i="9"/>
  <c r="H413" i="1"/>
  <c r="G413" i="1"/>
  <c r="H634" i="1"/>
  <c r="G634" i="1"/>
  <c r="H417" i="1"/>
  <c r="G417" i="1"/>
  <c r="H412" i="1"/>
  <c r="G412" i="1"/>
  <c r="F301" i="4"/>
  <c r="C297" i="1"/>
  <c r="F300" i="4"/>
  <c r="C296" i="1"/>
  <c r="G20" i="9"/>
  <c r="E20" i="9" s="1"/>
  <c r="B20" i="9" s="1"/>
  <c r="D644" i="4"/>
  <c r="D425" i="4"/>
  <c r="F423" i="4"/>
  <c r="C418" i="1"/>
  <c r="G295" i="1"/>
  <c r="H295" i="1"/>
  <c r="D645" i="4"/>
  <c r="F643" i="4"/>
  <c r="C637" i="1"/>
  <c r="E646" i="4"/>
  <c r="D638" i="1"/>
  <c r="E645" i="4"/>
  <c r="H633" i="1"/>
  <c r="G633" i="1"/>
  <c r="H1180" i="1"/>
  <c r="G1180" i="1"/>
  <c r="F645" i="4" l="1"/>
  <c r="C639" i="1"/>
  <c r="G418" i="1"/>
  <c r="H418" i="1"/>
  <c r="E650" i="4"/>
  <c r="D640" i="1"/>
  <c r="H637" i="1"/>
  <c r="G637" i="1"/>
  <c r="F425" i="4"/>
  <c r="C420" i="1"/>
  <c r="H296" i="1"/>
  <c r="G296" i="1"/>
  <c r="E649" i="4"/>
  <c r="D639" i="1"/>
  <c r="D646" i="4"/>
  <c r="F644" i="4"/>
  <c r="C638" i="1"/>
  <c r="G334" i="9"/>
  <c r="H334" i="9"/>
  <c r="H297" i="1"/>
  <c r="G297" i="1"/>
  <c r="G419" i="1"/>
  <c r="H419" i="1"/>
  <c r="D650" i="4" l="1"/>
  <c r="F646" i="4"/>
  <c r="C640" i="1"/>
  <c r="G297" i="9"/>
  <c r="E297" i="9" s="1"/>
  <c r="B297" i="9" s="1"/>
  <c r="E334" i="9"/>
  <c r="H420" i="1"/>
  <c r="G420" i="1"/>
  <c r="H639" i="1"/>
  <c r="G639" i="1"/>
  <c r="H638" i="1"/>
  <c r="G638" i="1"/>
  <c r="I18" i="3"/>
  <c r="D643" i="1"/>
  <c r="I19" i="3"/>
  <c r="D644" i="1"/>
  <c r="D649" i="4"/>
  <c r="H640" i="1" l="1"/>
  <c r="G640" i="1"/>
  <c r="F649" i="4"/>
  <c r="H18" i="3"/>
  <c r="C643" i="1"/>
  <c r="B334" i="9"/>
  <c r="E298" i="9"/>
  <c r="I8" i="3" s="1"/>
  <c r="H19" i="3"/>
  <c r="F650" i="4"/>
  <c r="C644" i="1"/>
  <c r="H644" i="1" l="1"/>
  <c r="G644" i="1"/>
  <c r="H643" i="1"/>
  <c r="G643" i="1"/>
  <c r="H7" i="3"/>
  <c r="J3" i="9" l="1"/>
  <c r="L293" i="9" l="1"/>
  <c r="F293" i="9" s="1"/>
  <c r="H295" i="9"/>
  <c r="H18" i="9"/>
  <c r="G18" i="9"/>
  <c r="E18" i="9" s="1"/>
  <c r="B18" i="9" s="1"/>
  <c r="G295" i="9"/>
  <c r="E295" i="9" s="1"/>
  <c r="G21" i="9"/>
  <c r="H17" i="9"/>
  <c r="G17" i="9"/>
  <c r="G22" i="9"/>
  <c r="M16" i="9"/>
  <c r="L15" i="9"/>
  <c r="L16" i="9"/>
  <c r="F16" i="9" s="1"/>
  <c r="H15" i="9"/>
  <c r="J17" i="9"/>
  <c r="J13" i="9"/>
  <c r="J12" i="9"/>
  <c r="K7" i="9"/>
  <c r="I12" i="9"/>
  <c r="J7" i="9"/>
  <c r="I17" i="9"/>
  <c r="J5" i="9"/>
  <c r="K11" i="9"/>
  <c r="I5" i="9"/>
  <c r="E5" i="9" s="1"/>
  <c r="J11" i="9"/>
  <c r="K6" i="9"/>
  <c r="K5" i="9"/>
  <c r="J9" i="9"/>
  <c r="J6" i="9"/>
  <c r="G15" i="9"/>
  <c r="E15" i="9" s="1"/>
  <c r="K10" i="9"/>
  <c r="K9" i="9"/>
  <c r="M15" i="9"/>
  <c r="H16" i="9"/>
  <c r="K8" i="9"/>
  <c r="I9" i="9"/>
  <c r="E9" i="9" s="1"/>
  <c r="B9" i="9" s="1"/>
  <c r="I7" i="9"/>
  <c r="E7" i="9" s="1"/>
  <c r="B7" i="9" s="1"/>
  <c r="K12" i="9"/>
  <c r="H22" i="9"/>
  <c r="I13" i="9"/>
  <c r="E13" i="9" s="1"/>
  <c r="B13" i="9" s="1"/>
  <c r="J8" i="9"/>
  <c r="I8" i="9"/>
  <c r="J10" i="9"/>
  <c r="E10" i="9" s="1"/>
  <c r="B10" i="9" s="1"/>
  <c r="I11" i="9"/>
  <c r="G16" i="9"/>
  <c r="E16" i="9" s="1"/>
  <c r="B16" i="9" s="1"/>
  <c r="H21" i="9"/>
  <c r="K13" i="9"/>
  <c r="I6" i="9"/>
  <c r="B5" i="9" l="1"/>
  <c r="F15" i="9"/>
  <c r="F14" i="9" s="1"/>
  <c r="E6" i="9"/>
  <c r="B6" i="9" s="1"/>
  <c r="E11" i="9"/>
  <c r="B11" i="9" s="1"/>
  <c r="E12" i="9"/>
  <c r="B12" i="9" s="1"/>
  <c r="E21" i="9"/>
  <c r="B21" i="9" s="1"/>
  <c r="E17" i="9"/>
  <c r="B17" i="9" s="1"/>
  <c r="E8" i="9"/>
  <c r="B8" i="9" s="1"/>
  <c r="B15" i="9"/>
  <c r="E22" i="9"/>
  <c r="B22" i="9" s="1"/>
  <c r="B295" i="9"/>
  <c r="E23" i="9"/>
  <c r="I7" i="3" s="1"/>
  <c r="B293" i="9"/>
  <c r="F23" i="9"/>
  <c r="F3" i="9" l="1"/>
  <c r="E14" i="9"/>
  <c r="I12" i="3" s="1"/>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<sst xmlns="http://schemas.openxmlformats.org/spreadsheetml/2006/main" count="4719" uniqueCount="3650">
  <si>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</si>
  <si>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</si>
  <si>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</si>
  <si>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</si>
  <si>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</si>
  <si>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</si>
  <si>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</si>
  <si>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</si>
  <si>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</si>
  <si>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</si>
  <si>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</si>
  <si>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</si>
  <si>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</si>
  <si>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</si>
  <si>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</si>
  <si>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</si>
  <si>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</si>
  <si>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</si>
  <si>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</si>
  <si>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</si>
  <si>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</si>
  <si>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</si>
  <si>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</si>
  <si>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</si>
  <si>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</si>
  <si>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</si>
  <si>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</si>
  <si>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</si>
  <si>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</si>
  <si>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</si>
  <si>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</si>
  <si>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VINICA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</si>
  <si>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</si>
  <si>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</si>
  <si>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</si>
  <si>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</si>
  <si>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</si>
  <si>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</si>
  <si>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</si>
  <si>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</si>
  <si>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</si>
  <si>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</si>
  <si>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</si>
  <si>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</si>
  <si>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</si>
  <si>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</si>
  <si>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</si>
  <si>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</si>
  <si>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</si>
  <si>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</si>
  <si>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</si>
  <si>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</si>
  <si>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</si>
  <si>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</si>
  <si>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</si>
  <si>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</si>
  <si>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31286 - OPĆINA VINICA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</si>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</sst>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940575.45</v>
      </c>
      <c r="D2" s="6">
        <f>'PR-RAS'!E6</f>
        <v>1411959.6699999997</v>
      </c>
      <c r="E2" s="6">
        <v>0</v>
      </c>
      <c r="F2" s="6">
        <v>0</v>
      </c>
      <c r="G2" s="7">
        <f t="shared" ref="G2:G274" si="0">(B2/1000)*(C2*1+D2*2)</f>
        <v>3764.4947899999993</v>
      </c>
      <c r="H2" s="7">
        <f t="shared" ref="H2:H274" si="1">ABS(C2-ROUND(C2,0))+ABS(D2-ROUND(D2,0))</f>
        <v>0.78000000026077032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545953.97</v>
      </c>
      <c r="D3" s="1">
        <f>'PR-RAS'!E7</f>
        <v>732056.83</v>
      </c>
      <c r="E3" s="1">
        <v>0</v>
      </c>
      <c r="F3" s="1">
        <v>0</v>
      </c>
      <c r="G3" s="2">
        <f t="shared" si="0"/>
        <v>4020.13526</v>
      </c>
      <c r="H3" s="2">
        <f t="shared" si="1"/>
        <v>0.20000000006984919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526851</v>
      </c>
      <c r="D4" s="1">
        <f>'PR-RAS'!E8</f>
        <v>678907.03</v>
      </c>
      <c r="E4" s="1">
        <v>0</v>
      </c>
      <c r="F4" s="1">
        <v>0</v>
      </c>
      <c r="G4" s="2">
        <f t="shared" si="0"/>
        <v>5653.9951799999999</v>
      </c>
      <c r="H4" s="2">
        <f t="shared" si="1"/>
        <v>3.0000000027939677E-2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516960.28</v>
      </c>
      <c r="D5" s="1">
        <f>'PR-RAS'!E9</f>
        <v>652710.32999999996</v>
      </c>
      <c r="E5" s="1">
        <v>0</v>
      </c>
      <c r="F5" s="1">
        <v>0</v>
      </c>
      <c r="G5" s="2">
        <f t="shared" si="0"/>
        <v>7289.52376</v>
      </c>
      <c r="H5" s="2">
        <f t="shared" si="1"/>
        <v>0.60999999998603016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46577.38</v>
      </c>
      <c r="E6" s="1">
        <v>0</v>
      </c>
      <c r="F6" s="1">
        <v>0</v>
      </c>
      <c r="G6" s="2">
        <f t="shared" si="0"/>
        <v>465.77379999999999</v>
      </c>
      <c r="H6" s="2">
        <f t="shared" si="1"/>
        <v>0.37999999999738066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12325.68</v>
      </c>
      <c r="E7" s="1">
        <v>0</v>
      </c>
      <c r="F7" s="1">
        <v>0</v>
      </c>
      <c r="G7" s="2">
        <f t="shared" si="0"/>
        <v>147.90816000000001</v>
      </c>
      <c r="H7" s="2">
        <f t="shared" si="1"/>
        <v>0.31999999999970896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102363.77</v>
      </c>
      <c r="E8" s="1">
        <v>0</v>
      </c>
      <c r="F8" s="1">
        <v>0</v>
      </c>
      <c r="G8" s="2">
        <f t="shared" si="0"/>
        <v>1433.0927800000002</v>
      </c>
      <c r="H8" s="2">
        <f t="shared" si="1"/>
        <v>0.22999999999592546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11544.87</v>
      </c>
      <c r="D9" s="1">
        <f>'PR-RAS'!E13</f>
        <v>49363.62</v>
      </c>
      <c r="E9" s="1">
        <v>0</v>
      </c>
      <c r="F9" s="1">
        <v>0</v>
      </c>
      <c r="G9" s="2">
        <f t="shared" si="0"/>
        <v>882.17687999999998</v>
      </c>
      <c r="H9" s="2">
        <f t="shared" si="1"/>
        <v>0.5099999999965803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1654.15</v>
      </c>
      <c r="D11" s="1">
        <f>'PR-RAS'!E15</f>
        <v>184433.75</v>
      </c>
      <c r="E11" s="1">
        <v>0</v>
      </c>
      <c r="F11" s="1">
        <v>0</v>
      </c>
      <c r="G11" s="2">
        <f t="shared" si="0"/>
        <v>3705.2165000000005</v>
      </c>
      <c r="H11" s="2">
        <f t="shared" si="1"/>
        <v>0.40000000000009095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14008.59</v>
      </c>
      <c r="D19" s="1">
        <f>'PR-RAS'!E23</f>
        <v>46200.94</v>
      </c>
      <c r="E19" s="1">
        <v>0</v>
      </c>
      <c r="F19" s="1">
        <v>0</v>
      </c>
      <c r="G19" s="2">
        <f t="shared" si="0"/>
        <v>1915.3884599999999</v>
      </c>
      <c r="H19" s="2">
        <f t="shared" si="1"/>
        <v>0.46999999999752617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2658.29</v>
      </c>
      <c r="D20" s="1">
        <f>'PR-RAS'!E24</f>
        <v>673.54</v>
      </c>
      <c r="E20" s="1">
        <v>0</v>
      </c>
      <c r="F20" s="1">
        <v>0</v>
      </c>
      <c r="G20" s="2">
        <f t="shared" si="0"/>
        <v>76.102029999999999</v>
      </c>
      <c r="H20" s="2">
        <f t="shared" si="1"/>
        <v>0.75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11350.3</v>
      </c>
      <c r="D23" s="1">
        <f>'PR-RAS'!E27</f>
        <v>45527.4</v>
      </c>
      <c r="E23" s="1">
        <v>0</v>
      </c>
      <c r="F23" s="1">
        <v>0</v>
      </c>
      <c r="G23" s="2">
        <f t="shared" si="0"/>
        <v>2252.9122000000002</v>
      </c>
      <c r="H23" s="2">
        <f t="shared" si="1"/>
        <v>0.7000000000007276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5094.38</v>
      </c>
      <c r="D25" s="1">
        <f>'PR-RAS'!E29</f>
        <v>6948.86</v>
      </c>
      <c r="E25" s="1">
        <v>0</v>
      </c>
      <c r="F25" s="1">
        <v>0</v>
      </c>
      <c r="G25" s="2">
        <f t="shared" si="0"/>
        <v>455.81039999999996</v>
      </c>
      <c r="H25" s="2">
        <f t="shared" si="1"/>
        <v>0.52000000000043656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5094.38</v>
      </c>
      <c r="D27" s="1">
        <f>'PR-RAS'!E31</f>
        <v>6948.86</v>
      </c>
      <c r="E27" s="1">
        <v>0</v>
      </c>
      <c r="F27" s="1">
        <v>0</v>
      </c>
      <c r="G27" s="2">
        <f t="shared" si="0"/>
        <v>493.79459999999995</v>
      </c>
      <c r="H27" s="2">
        <f t="shared" si="1"/>
        <v>0.52000000000043656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229043.58000000002</v>
      </c>
      <c r="D45" s="1">
        <f>'PR-RAS'!E49</f>
        <v>542692.6</v>
      </c>
      <c r="E45" s="1">
        <v>0</v>
      </c>
      <c r="F45" s="1">
        <v>0</v>
      </c>
      <c r="G45" s="2">
        <f t="shared" si="0"/>
        <v>57834.866320000001</v>
      </c>
      <c r="H45" s="2">
        <f t="shared" si="1"/>
        <v>0.82000000000698492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224919</v>
      </c>
      <c r="D54" s="1">
        <f>'PR-RAS'!E58</f>
        <v>282317.08</v>
      </c>
      <c r="E54" s="1">
        <v>0</v>
      </c>
      <c r="F54" s="1">
        <v>0</v>
      </c>
      <c r="G54" s="2">
        <f t="shared" si="0"/>
        <v>41846.317479999998</v>
      </c>
      <c r="H54" s="2">
        <f t="shared" si="1"/>
        <v>8.0000000016298145E-2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224919</v>
      </c>
      <c r="D55" s="1">
        <f>'PR-RAS'!E59</f>
        <v>16232</v>
      </c>
      <c r="E55" s="1">
        <v>0</v>
      </c>
      <c r="F55" s="1">
        <v>0</v>
      </c>
      <c r="G55" s="2">
        <f t="shared" si="0"/>
        <v>13898.682000000001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266085.08</v>
      </c>
      <c r="E56" s="1">
        <v>0</v>
      </c>
      <c r="F56" s="1">
        <v>0</v>
      </c>
      <c r="G56" s="2">
        <f t="shared" si="0"/>
        <v>29269.358800000002</v>
      </c>
      <c r="H56" s="2">
        <f t="shared" si="1"/>
        <v>8.0000000016298145E-2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1321.98</v>
      </c>
      <c r="D57" s="1">
        <f>'PR-RAS'!E61</f>
        <v>690.67</v>
      </c>
      <c r="E57" s="1">
        <v>0</v>
      </c>
      <c r="F57" s="1">
        <v>0</v>
      </c>
      <c r="G57" s="2">
        <f t="shared" si="0"/>
        <v>151.38592</v>
      </c>
      <c r="H57" s="2">
        <f t="shared" si="1"/>
        <v>0.35000000000002274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1321.98</v>
      </c>
      <c r="D59" s="1">
        <f>'PR-RAS'!E63</f>
        <v>690.67</v>
      </c>
      <c r="E59" s="1">
        <v>0</v>
      </c>
      <c r="F59" s="1">
        <v>0</v>
      </c>
      <c r="G59" s="2">
        <f t="shared" si="0"/>
        <v>156.79255999999998</v>
      </c>
      <c r="H59" s="2">
        <f t="shared" si="1"/>
        <v>0.35000000000002274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239360.7</v>
      </c>
      <c r="E60" s="1">
        <v>0</v>
      </c>
      <c r="F60" s="1">
        <v>0</v>
      </c>
      <c r="G60" s="2">
        <f t="shared" si="0"/>
        <v>28244.562600000001</v>
      </c>
      <c r="H60" s="2">
        <f t="shared" si="1"/>
        <v>0.29999999998835847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239360.7</v>
      </c>
      <c r="E61" s="1">
        <v>0</v>
      </c>
      <c r="F61" s="1">
        <v>0</v>
      </c>
      <c r="G61" s="2">
        <f t="shared" si="0"/>
        <v>28723.284</v>
      </c>
      <c r="H61" s="2">
        <f t="shared" si="1"/>
        <v>0.29999999998835847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2802.6</v>
      </c>
      <c r="D64" s="1">
        <f>'PR-RAS'!E68</f>
        <v>960</v>
      </c>
      <c r="E64" s="1">
        <v>0</v>
      </c>
      <c r="F64" s="1">
        <v>0</v>
      </c>
      <c r="G64" s="2">
        <f t="shared" si="0"/>
        <v>297.52380000000005</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2802.6</v>
      </c>
      <c r="D65" s="1">
        <f>'PR-RAS'!E69</f>
        <v>960</v>
      </c>
      <c r="E65" s="1">
        <v>0</v>
      </c>
      <c r="F65" s="1">
        <v>0</v>
      </c>
      <c r="G65" s="2">
        <f t="shared" si="0"/>
        <v>302.24640000000005</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19364.150000000001</v>
      </c>
      <c r="E70" s="1">
        <v>0</v>
      </c>
      <c r="F70" s="1">
        <v>0</v>
      </c>
      <c r="G70" s="2">
        <f t="shared" si="0"/>
        <v>2672.2527000000005</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19364.150000000001</v>
      </c>
      <c r="E72" s="1">
        <v>0</v>
      </c>
      <c r="F72" s="1">
        <v>0</v>
      </c>
      <c r="G72" s="2">
        <f t="shared" si="0"/>
        <v>2749.7093</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17249.189999999999</v>
      </c>
      <c r="D78" s="1">
        <f>'PR-RAS'!E82</f>
        <v>12627.66</v>
      </c>
      <c r="E78" s="1">
        <v>0</v>
      </c>
      <c r="F78" s="1">
        <v>0</v>
      </c>
      <c r="G78" s="2">
        <f t="shared" si="0"/>
        <v>3272.8472699999998</v>
      </c>
      <c r="H78" s="2">
        <f t="shared" si="1"/>
        <v>0.52999999999883585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4.21</v>
      </c>
      <c r="D79" s="1">
        <f>'PR-RAS'!E83</f>
        <v>19.899999999999999</v>
      </c>
      <c r="E79" s="1">
        <v>0</v>
      </c>
      <c r="F79" s="1">
        <v>0</v>
      </c>
      <c r="G79" s="2">
        <f t="shared" si="0"/>
        <v>3.4327799999999997</v>
      </c>
      <c r="H79" s="2">
        <f t="shared" si="1"/>
        <v>0.31000000000000139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4.21</v>
      </c>
      <c r="D81" s="1">
        <f>'PR-RAS'!E85</f>
        <v>19.899999999999999</v>
      </c>
      <c r="E81" s="1">
        <v>0</v>
      </c>
      <c r="F81" s="1">
        <v>0</v>
      </c>
      <c r="G81" s="2">
        <f t="shared" si="0"/>
        <v>3.5207999999999999</v>
      </c>
      <c r="H81" s="2">
        <f t="shared" si="1"/>
        <v>0.31000000000000139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17244.98</v>
      </c>
      <c r="D87" s="1">
        <f>'PR-RAS'!E91</f>
        <v>12607.76</v>
      </c>
      <c r="E87" s="1">
        <v>0</v>
      </c>
      <c r="F87" s="1">
        <v>0</v>
      </c>
      <c r="G87" s="2">
        <f t="shared" si="0"/>
        <v>3651.6029999999996</v>
      </c>
      <c r="H87" s="2">
        <f t="shared" si="1"/>
        <v>0.26000000000021828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788.44</v>
      </c>
      <c r="D88" s="1">
        <f>'PR-RAS'!E92</f>
        <v>788.44</v>
      </c>
      <c r="E88" s="1">
        <v>0</v>
      </c>
      <c r="F88" s="1">
        <v>0</v>
      </c>
      <c r="G88" s="2">
        <f t="shared" si="0"/>
        <v>205.78283999999999</v>
      </c>
      <c r="H88" s="2">
        <f t="shared" si="1"/>
        <v>0.88000000000010914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16216.34</v>
      </c>
      <c r="D89" s="1">
        <f>'PR-RAS'!E93</f>
        <v>11775.33</v>
      </c>
      <c r="E89" s="1">
        <v>0</v>
      </c>
      <c r="F89" s="1">
        <v>0</v>
      </c>
      <c r="G89" s="2">
        <f t="shared" si="0"/>
        <v>3499.4959999999996</v>
      </c>
      <c r="H89" s="2">
        <f t="shared" si="1"/>
        <v>0.67000000000007276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8.23</v>
      </c>
      <c r="D90" s="1">
        <f>'PR-RAS'!E94</f>
        <v>43.99</v>
      </c>
      <c r="E90" s="1">
        <v>0</v>
      </c>
      <c r="F90" s="1">
        <v>0</v>
      </c>
      <c r="G90" s="2">
        <f t="shared" si="0"/>
        <v>8.5626899999999999</v>
      </c>
      <c r="H90" s="2">
        <f t="shared" si="1"/>
        <v>0.23999999999999844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231.97</v>
      </c>
      <c r="D93" s="1">
        <f>'PR-RAS'!E97</f>
        <v>0</v>
      </c>
      <c r="E93" s="1">
        <v>0</v>
      </c>
      <c r="F93" s="1">
        <v>0</v>
      </c>
      <c r="G93" s="2">
        <f t="shared" si="0"/>
        <v>21.341239999999999</v>
      </c>
      <c r="H93" s="2">
        <f t="shared" si="1"/>
        <v>3.0000000000001137E-2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127069.97000000002</v>
      </c>
      <c r="D102" s="1">
        <f>'PR-RAS'!E106</f>
        <v>117789.15</v>
      </c>
      <c r="E102" s="1">
        <v>0</v>
      </c>
      <c r="F102" s="1">
        <v>0</v>
      </c>
      <c r="G102" s="2">
        <f t="shared" si="0"/>
        <v>36627.475270000003</v>
      </c>
      <c r="H102" s="2">
        <f t="shared" si="1"/>
        <v>0.17999999997846317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5.92</v>
      </c>
      <c r="E103" s="1">
        <v>0</v>
      </c>
      <c r="F103" s="1">
        <v>0</v>
      </c>
      <c r="G103" s="2">
        <f t="shared" si="0"/>
        <v>1.2076799999999999</v>
      </c>
      <c r="H103" s="2">
        <f t="shared" si="1"/>
        <v>8.0000000000000071E-2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5.92</v>
      </c>
      <c r="E107" s="1">
        <v>0</v>
      </c>
      <c r="F107" s="1">
        <v>0</v>
      </c>
      <c r="G107" s="2">
        <f t="shared" si="0"/>
        <v>1.2550399999999999</v>
      </c>
      <c r="H107" s="2">
        <f t="shared" si="1"/>
        <v>8.0000000000000071E-2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93077.200000000012</v>
      </c>
      <c r="D108" s="1">
        <f>'PR-RAS'!E112</f>
        <v>88937.25</v>
      </c>
      <c r="E108" s="1">
        <v>0</v>
      </c>
      <c r="F108" s="1">
        <v>0</v>
      </c>
      <c r="G108" s="2">
        <f t="shared" si="0"/>
        <v>28991.831900000001</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6002.38</v>
      </c>
      <c r="D111" s="1">
        <f>'PR-RAS'!E115</f>
        <v>951.9</v>
      </c>
      <c r="E111" s="1">
        <v>0</v>
      </c>
      <c r="F111" s="1">
        <v>0</v>
      </c>
      <c r="G111" s="2">
        <f t="shared" si="0"/>
        <v>869.6798</v>
      </c>
      <c r="H111" s="2">
        <f t="shared" si="1"/>
        <v>0.48000000000013188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87074.82</v>
      </c>
      <c r="D113" s="1">
        <f>'PR-RAS'!E117</f>
        <v>87985.35</v>
      </c>
      <c r="E113" s="1">
        <v>0</v>
      </c>
      <c r="F113" s="1">
        <v>0</v>
      </c>
      <c r="G113" s="2">
        <f t="shared" si="0"/>
        <v>29461.098240000003</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33992.770000000004</v>
      </c>
      <c r="D116" s="1">
        <f>'PR-RAS'!E120</f>
        <v>28845.98</v>
      </c>
      <c r="E116" s="1">
        <v>0</v>
      </c>
      <c r="F116" s="1">
        <v>0</v>
      </c>
      <c r="G116" s="2">
        <f t="shared" si="0"/>
        <v>10543.743950000002</v>
      </c>
      <c r="H116" s="2">
        <f t="shared" si="1"/>
        <v>0.24999999999636202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1904.23</v>
      </c>
      <c r="D117" s="1">
        <f>'PR-RAS'!E121</f>
        <v>539.16</v>
      </c>
      <c r="E117" s="1">
        <v>0</v>
      </c>
      <c r="F117" s="1">
        <v>0</v>
      </c>
      <c r="G117" s="2">
        <f t="shared" si="0"/>
        <v>345.97580000000005</v>
      </c>
      <c r="H117" s="2">
        <f t="shared" si="1"/>
        <v>0.38999999999998636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32088.54</v>
      </c>
      <c r="D118" s="1">
        <f>'PR-RAS'!E122</f>
        <v>28306.82</v>
      </c>
      <c r="E118" s="1">
        <v>0</v>
      </c>
      <c r="F118" s="1">
        <v>0</v>
      </c>
      <c r="G118" s="2">
        <f t="shared" si="0"/>
        <v>10378.155059999999</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21258.739999999998</v>
      </c>
      <c r="D121" s="1">
        <f>'PR-RAS'!E125</f>
        <v>6793.43</v>
      </c>
      <c r="E121" s="1">
        <v>0</v>
      </c>
      <c r="F121" s="1">
        <v>0</v>
      </c>
      <c r="G121" s="2">
        <f t="shared" si="0"/>
        <v>4181.4719999999998</v>
      </c>
      <c r="H121" s="2">
        <f t="shared" si="1"/>
        <v>0.69000000000232831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4598.74</v>
      </c>
      <c r="D122" s="1">
        <f>'PR-RAS'!E126</f>
        <v>3446.17</v>
      </c>
      <c r="E122" s="1">
        <v>0</v>
      </c>
      <c r="F122" s="1">
        <v>0</v>
      </c>
      <c r="G122" s="2">
        <f t="shared" si="0"/>
        <v>1390.4206799999999</v>
      </c>
      <c r="H122" s="2">
        <f t="shared" si="1"/>
        <v>0.43000000000029104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4598.74</v>
      </c>
      <c r="D123" s="1">
        <f>'PR-RAS'!E127</f>
        <v>3446.17</v>
      </c>
      <c r="E123" s="1">
        <v>0</v>
      </c>
      <c r="F123" s="1">
        <v>0</v>
      </c>
      <c r="G123" s="2">
        <f t="shared" si="0"/>
        <v>1401.91176</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16660</v>
      </c>
      <c r="D125" s="1">
        <f>'PR-RAS'!E129</f>
        <v>3347.26</v>
      </c>
      <c r="E125" s="1">
        <v>0</v>
      </c>
      <c r="F125" s="1">
        <v>0</v>
      </c>
      <c r="G125" s="2">
        <f t="shared" si="0"/>
        <v>2895.9604800000002</v>
      </c>
      <c r="H125" s="2">
        <f t="shared" si="1"/>
        <v>0.26000000000021828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660</v>
      </c>
      <c r="D126" s="1">
        <f>'PR-RAS'!E130</f>
        <v>3347.26</v>
      </c>
      <c r="E126" s="1">
        <v>0</v>
      </c>
      <c r="F126" s="1">
        <v>0</v>
      </c>
      <c r="G126" s="2">
        <f t="shared" si="0"/>
        <v>919.31500000000005</v>
      </c>
      <c r="H126" s="2">
        <f t="shared" si="1"/>
        <v>0.26000000000021828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16000</v>
      </c>
      <c r="D127" s="1">
        <f>'PR-RAS'!E131</f>
        <v>0</v>
      </c>
      <c r="E127" s="1">
        <v>0</v>
      </c>
      <c r="F127" s="1">
        <v>0</v>
      </c>
      <c r="G127" s="2">
        <f t="shared" si="0"/>
        <v>2016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589961.41</v>
      </c>
      <c r="D148" s="1">
        <f>'PR-RAS'!E152</f>
        <v>946361.31999999983</v>
      </c>
      <c r="E148" s="1">
        <v>0</v>
      </c>
      <c r="F148" s="1">
        <v>0</v>
      </c>
      <c r="G148" s="2">
        <f t="shared" si="0"/>
        <v>364954.55534999998</v>
      </c>
      <c r="H148" s="2">
        <f t="shared" si="1"/>
        <v>0.72999999986495823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170348.31</v>
      </c>
      <c r="D149" s="1">
        <f>'PR-RAS'!E153</f>
        <v>319578.03999999998</v>
      </c>
      <c r="E149" s="1">
        <v>0</v>
      </c>
      <c r="F149" s="1">
        <v>0</v>
      </c>
      <c r="G149" s="2">
        <f t="shared" si="0"/>
        <v>119806.64971999997</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140046.45000000001</v>
      </c>
      <c r="D150" s="1">
        <f>'PR-RAS'!E154</f>
        <v>258174.11</v>
      </c>
      <c r="E150" s="1">
        <v>0</v>
      </c>
      <c r="F150" s="1">
        <v>0</v>
      </c>
      <c r="G150" s="2">
        <f t="shared" si="0"/>
        <v>97802.805829999983</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140046.45000000001</v>
      </c>
      <c r="D151" s="1">
        <f>'PR-RAS'!E155</f>
        <v>258174.11</v>
      </c>
      <c r="E151" s="1">
        <v>0</v>
      </c>
      <c r="F151" s="1">
        <v>0</v>
      </c>
      <c r="G151" s="2">
        <f t="shared" si="0"/>
        <v>98459.200499999992</v>
      </c>
      <c r="H151" s="2">
        <f t="shared" si="1"/>
        <v>0.55999999999767169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9192.7999999999993</v>
      </c>
      <c r="D155" s="1">
        <f>'PR-RAS'!E159</f>
        <v>21511.66</v>
      </c>
      <c r="E155" s="1">
        <v>0</v>
      </c>
      <c r="F155" s="1">
        <v>0</v>
      </c>
      <c r="G155" s="2">
        <f t="shared" si="0"/>
        <v>8041.2824799999989</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21109.06</v>
      </c>
      <c r="D156" s="1">
        <f>'PR-RAS'!E160</f>
        <v>39892.269999999997</v>
      </c>
      <c r="E156" s="1">
        <v>0</v>
      </c>
      <c r="F156" s="1">
        <v>0</v>
      </c>
      <c r="G156" s="2">
        <f t="shared" si="0"/>
        <v>15638.507999999998</v>
      </c>
      <c r="H156" s="2">
        <f t="shared" si="1"/>
        <v>0.32999999999810825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21109.06</v>
      </c>
      <c r="D158" s="1">
        <f>'PR-RAS'!E162</f>
        <v>39892.269999999997</v>
      </c>
      <c r="E158" s="1">
        <v>0</v>
      </c>
      <c r="F158" s="1">
        <v>0</v>
      </c>
      <c r="G158" s="2">
        <f t="shared" si="0"/>
        <v>15840.295199999999</v>
      </c>
      <c r="H158" s="2">
        <f t="shared" si="1"/>
        <v>0.32999999999810825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270673.85000000003</v>
      </c>
      <c r="D160" s="1">
        <f>'PR-RAS'!E164</f>
        <v>414960.88</v>
      </c>
      <c r="E160" s="1">
        <v>0</v>
      </c>
      <c r="F160" s="1">
        <v>0</v>
      </c>
      <c r="G160" s="2">
        <f t="shared" si="0"/>
        <v>174994.70199000003</v>
      </c>
      <c r="H160" s="2">
        <f t="shared" si="1"/>
        <v>0.26999999996041879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11164.31</v>
      </c>
      <c r="D161" s="1">
        <f>'PR-RAS'!E165</f>
        <v>12519.419999999998</v>
      </c>
      <c r="E161" s="1">
        <v>0</v>
      </c>
      <c r="F161" s="1">
        <v>0</v>
      </c>
      <c r="G161" s="2">
        <f t="shared" si="0"/>
        <v>5792.503999999999</v>
      </c>
      <c r="H161" s="2">
        <f t="shared" si="1"/>
        <v>0.72999999999774445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3553.18</v>
      </c>
      <c r="D162" s="1">
        <f>'PR-RAS'!E166</f>
        <v>2046.8</v>
      </c>
      <c r="E162" s="1">
        <v>0</v>
      </c>
      <c r="F162" s="1">
        <v>0</v>
      </c>
      <c r="G162" s="2">
        <f t="shared" si="0"/>
        <v>1231.13158</v>
      </c>
      <c r="H162" s="2">
        <f t="shared" si="1"/>
        <v>0.37999999999988177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5797.73</v>
      </c>
      <c r="D163" s="1">
        <f>'PR-RAS'!E167</f>
        <v>6248.57</v>
      </c>
      <c r="E163" s="1">
        <v>0</v>
      </c>
      <c r="F163" s="1">
        <v>0</v>
      </c>
      <c r="G163" s="2">
        <f t="shared" si="0"/>
        <v>2963.7689399999999</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1813.4</v>
      </c>
      <c r="D164" s="1">
        <f>'PR-RAS'!E168</f>
        <v>2622.15</v>
      </c>
      <c r="E164" s="1">
        <v>0</v>
      </c>
      <c r="F164" s="1">
        <v>0</v>
      </c>
      <c r="G164" s="2">
        <f t="shared" si="0"/>
        <v>1150.4051000000002</v>
      </c>
      <c r="H164" s="2">
        <f t="shared" si="1"/>
        <v>0.5500000000001819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1601.9</v>
      </c>
      <c r="E165" s="1">
        <v>0</v>
      </c>
      <c r="F165" s="1">
        <v>0</v>
      </c>
      <c r="G165" s="2">
        <f t="shared" si="0"/>
        <v>525.42320000000007</v>
      </c>
      <c r="H165" s="2">
        <f t="shared" si="1"/>
        <v>9.9999999999909051E-2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43115.210000000006</v>
      </c>
      <c r="D166" s="1">
        <f>'PR-RAS'!E170</f>
        <v>58375.09</v>
      </c>
      <c r="E166" s="1">
        <v>0</v>
      </c>
      <c r="F166" s="1">
        <v>0</v>
      </c>
      <c r="G166" s="2">
        <f t="shared" si="0"/>
        <v>26377.789350000003</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3607.28</v>
      </c>
      <c r="D167" s="1">
        <f>'PR-RAS'!E171</f>
        <v>6471.42</v>
      </c>
      <c r="E167" s="1">
        <v>0</v>
      </c>
      <c r="F167" s="1">
        <v>0</v>
      </c>
      <c r="G167" s="2">
        <f t="shared" si="0"/>
        <v>2747.3199199999999</v>
      </c>
      <c r="H167" s="2">
        <f t="shared" si="1"/>
        <v>0.70000000000027285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8403.75</v>
      </c>
      <c r="D168" s="1">
        <f>'PR-RAS'!E172</f>
        <v>11140.97</v>
      </c>
      <c r="E168" s="1">
        <v>0</v>
      </c>
      <c r="F168" s="1">
        <v>0</v>
      </c>
      <c r="G168" s="2">
        <f t="shared" si="0"/>
        <v>5124.5102299999999</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22884.81</v>
      </c>
      <c r="D169" s="1">
        <f>'PR-RAS'!E173</f>
        <v>23832.62</v>
      </c>
      <c r="E169" s="1">
        <v>0</v>
      </c>
      <c r="F169" s="1">
        <v>0</v>
      </c>
      <c r="G169" s="2">
        <f t="shared" si="0"/>
        <v>11852.408400000002</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2743.1</v>
      </c>
      <c r="D170" s="1">
        <f>'PR-RAS'!E174</f>
        <v>6191.12</v>
      </c>
      <c r="E170" s="1">
        <v>0</v>
      </c>
      <c r="F170" s="1">
        <v>0</v>
      </c>
      <c r="G170" s="2">
        <f t="shared" si="0"/>
        <v>2556.18246</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5476.27</v>
      </c>
      <c r="D171" s="1">
        <f>'PR-RAS'!E175</f>
        <v>10567.27</v>
      </c>
      <c r="E171" s="1">
        <v>0</v>
      </c>
      <c r="F171" s="1">
        <v>0</v>
      </c>
      <c r="G171" s="2">
        <f t="shared" si="0"/>
        <v>4523.837700000001</v>
      </c>
      <c r="H171" s="2">
        <f t="shared" si="1"/>
        <v>0.54000000000087311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171.69</v>
      </c>
      <c r="E173" s="1">
        <v>0</v>
      </c>
      <c r="F173" s="1">
        <v>0</v>
      </c>
      <c r="G173" s="2">
        <f t="shared" si="0"/>
        <v>59.061359999999993</v>
      </c>
      <c r="H173" s="2">
        <f t="shared" si="1"/>
        <v>0.31000000000000227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142882.69</v>
      </c>
      <c r="D174" s="1">
        <f>'PR-RAS'!E178</f>
        <v>231124.41999999998</v>
      </c>
      <c r="E174" s="1">
        <v>0</v>
      </c>
      <c r="F174" s="1">
        <v>0</v>
      </c>
      <c r="G174" s="2">
        <f t="shared" si="0"/>
        <v>104687.75469</v>
      </c>
      <c r="H174" s="2">
        <f t="shared" si="1"/>
        <v>0.72999999998137355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7292.98</v>
      </c>
      <c r="D175" s="1">
        <f>'PR-RAS'!E179</f>
        <v>8205.3700000000008</v>
      </c>
      <c r="E175" s="1">
        <v>0</v>
      </c>
      <c r="F175" s="1">
        <v>0</v>
      </c>
      <c r="G175" s="2">
        <f t="shared" si="0"/>
        <v>4124.4472800000003</v>
      </c>
      <c r="H175" s="2">
        <f t="shared" si="1"/>
        <v>0.39000000000123691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67846.59</v>
      </c>
      <c r="D176" s="1">
        <f>'PR-RAS'!E180</f>
        <v>74589.39</v>
      </c>
      <c r="E176" s="1">
        <v>0</v>
      </c>
      <c r="F176" s="1">
        <v>0</v>
      </c>
      <c r="G176" s="2">
        <f t="shared" si="0"/>
        <v>37979.439749999998</v>
      </c>
      <c r="H176" s="2">
        <f t="shared" si="1"/>
        <v>0.80000000000291038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7292.22</v>
      </c>
      <c r="D177" s="1">
        <f>'PR-RAS'!E181</f>
        <v>11522.84</v>
      </c>
      <c r="E177" s="1">
        <v>0</v>
      </c>
      <c r="F177" s="1">
        <v>0</v>
      </c>
      <c r="G177" s="2">
        <f t="shared" si="0"/>
        <v>5339.4704000000002</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11468.15</v>
      </c>
      <c r="D178" s="1">
        <f>'PR-RAS'!E182</f>
        <v>16612.95</v>
      </c>
      <c r="E178" s="1">
        <v>0</v>
      </c>
      <c r="F178" s="1">
        <v>0</v>
      </c>
      <c r="G178" s="2">
        <f t="shared" si="0"/>
        <v>7910.8468499999999</v>
      </c>
      <c r="H178" s="2">
        <f t="shared" si="1"/>
        <v>0.19999999999890861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1238.94</v>
      </c>
      <c r="D179" s="1">
        <f>'PR-RAS'!E183</f>
        <v>4127.1400000000003</v>
      </c>
      <c r="E179" s="1">
        <v>0</v>
      </c>
      <c r="F179" s="1">
        <v>0</v>
      </c>
      <c r="G179" s="2">
        <f t="shared" si="0"/>
        <v>1689.7931600000002</v>
      </c>
      <c r="H179" s="2">
        <f t="shared" si="1"/>
        <v>0.20000000000027285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1453.42</v>
      </c>
      <c r="D180" s="1">
        <f>'PR-RAS'!E184</f>
        <v>1763.35</v>
      </c>
      <c r="E180" s="1">
        <v>0</v>
      </c>
      <c r="F180" s="1">
        <v>0</v>
      </c>
      <c r="G180" s="2">
        <f t="shared" si="0"/>
        <v>891.44147999999996</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38012.730000000003</v>
      </c>
      <c r="D181" s="1">
        <f>'PR-RAS'!E185</f>
        <v>97254.15</v>
      </c>
      <c r="E181" s="1">
        <v>0</v>
      </c>
      <c r="F181" s="1">
        <v>0</v>
      </c>
      <c r="G181" s="2">
        <f t="shared" si="0"/>
        <v>41853.785400000001</v>
      </c>
      <c r="H181" s="2">
        <f t="shared" si="1"/>
        <v>0.41999999999097781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1295.6600000000001</v>
      </c>
      <c r="D182" s="1">
        <f>'PR-RAS'!E186</f>
        <v>314.8</v>
      </c>
      <c r="E182" s="1">
        <v>0</v>
      </c>
      <c r="F182" s="1">
        <v>0</v>
      </c>
      <c r="G182" s="2">
        <f t="shared" si="0"/>
        <v>348.47206000000006</v>
      </c>
      <c r="H182" s="2">
        <f t="shared" si="1"/>
        <v>0.53999999999990678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6982</v>
      </c>
      <c r="D183" s="1">
        <f>'PR-RAS'!E187</f>
        <v>16734.43</v>
      </c>
      <c r="E183" s="1">
        <v>0</v>
      </c>
      <c r="F183" s="1">
        <v>0</v>
      </c>
      <c r="G183" s="2">
        <f t="shared" si="0"/>
        <v>7362.0565200000001</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73511.64</v>
      </c>
      <c r="D190" s="1">
        <f>'PR-RAS'!E194</f>
        <v>112941.95000000001</v>
      </c>
      <c r="E190" s="1">
        <v>0</v>
      </c>
      <c r="F190" s="1">
        <v>0</v>
      </c>
      <c r="G190" s="2">
        <f t="shared" si="0"/>
        <v>56585.757060000011</v>
      </c>
      <c r="H190" s="2">
        <f t="shared" si="1"/>
        <v>0.40999999998894054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14359.17</v>
      </c>
      <c r="D191" s="1">
        <f>'PR-RAS'!E195</f>
        <v>43151.48</v>
      </c>
      <c r="E191" s="1">
        <v>0</v>
      </c>
      <c r="F191" s="1">
        <v>0</v>
      </c>
      <c r="G191" s="2">
        <f t="shared" si="0"/>
        <v>19125.804700000001</v>
      </c>
      <c r="H191" s="2">
        <f t="shared" si="1"/>
        <v>0.65000000000327418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1833.57</v>
      </c>
      <c r="D192" s="1">
        <f>'PR-RAS'!E196</f>
        <v>3639.36</v>
      </c>
      <c r="E192" s="1">
        <v>0</v>
      </c>
      <c r="F192" s="1">
        <v>0</v>
      </c>
      <c r="G192" s="2">
        <f t="shared" si="0"/>
        <v>1740.4473900000003</v>
      </c>
      <c r="H192" s="2">
        <f t="shared" si="1"/>
        <v>0.79000000000019099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4126.74</v>
      </c>
      <c r="D193" s="1">
        <f>'PR-RAS'!E197</f>
        <v>3709.57</v>
      </c>
      <c r="E193" s="1">
        <v>0</v>
      </c>
      <c r="F193" s="1">
        <v>0</v>
      </c>
      <c r="G193" s="2">
        <f t="shared" si="0"/>
        <v>2216.8089600000003</v>
      </c>
      <c r="H193" s="2">
        <f t="shared" si="1"/>
        <v>0.69000000000005457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1760.2</v>
      </c>
      <c r="D194" s="1">
        <f>'PR-RAS'!E198</f>
        <v>9850.65</v>
      </c>
      <c r="E194" s="1">
        <v>0</v>
      </c>
      <c r="F194" s="1">
        <v>0</v>
      </c>
      <c r="G194" s="2">
        <f t="shared" si="0"/>
        <v>4142.0695000000005</v>
      </c>
      <c r="H194" s="2">
        <f t="shared" si="1"/>
        <v>0.55000000000040927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4684.82</v>
      </c>
      <c r="D195" s="1">
        <f>'PR-RAS'!E199</f>
        <v>8614.07</v>
      </c>
      <c r="E195" s="1">
        <v>0</v>
      </c>
      <c r="F195" s="1">
        <v>0</v>
      </c>
      <c r="G195" s="2">
        <f t="shared" si="0"/>
        <v>4251.1142399999999</v>
      </c>
      <c r="H195" s="2">
        <f t="shared" si="1"/>
        <v>0.25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46747.14</v>
      </c>
      <c r="D197" s="1">
        <f>'PR-RAS'!E201</f>
        <v>43976.82</v>
      </c>
      <c r="E197" s="1">
        <v>0</v>
      </c>
      <c r="F197" s="1">
        <v>0</v>
      </c>
      <c r="G197" s="2">
        <f t="shared" si="0"/>
        <v>26401.352880000002</v>
      </c>
      <c r="H197" s="2">
        <f t="shared" si="1"/>
        <v>0.31999999999970896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1911.89</v>
      </c>
      <c r="D198" s="1">
        <f>'PR-RAS'!E202</f>
        <v>2204.84</v>
      </c>
      <c r="E198" s="1">
        <v>0</v>
      </c>
      <c r="F198" s="1">
        <v>0</v>
      </c>
      <c r="G198" s="2">
        <f t="shared" si="0"/>
        <v>1245.3492900000001</v>
      </c>
      <c r="H198" s="2">
        <f t="shared" si="1"/>
        <v>0.26999999999975444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1911.89</v>
      </c>
      <c r="D212" s="1">
        <f>'PR-RAS'!E216</f>
        <v>2204.84</v>
      </c>
      <c r="E212" s="1">
        <v>0</v>
      </c>
      <c r="F212" s="1">
        <v>0</v>
      </c>
      <c r="G212" s="2">
        <f t="shared" si="0"/>
        <v>1333.8512700000001</v>
      </c>
      <c r="H212" s="2">
        <f t="shared" si="1"/>
        <v>0.26999999999975444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1715.64</v>
      </c>
      <c r="D213" s="1">
        <f>'PR-RAS'!E217</f>
        <v>2098.15</v>
      </c>
      <c r="E213" s="1">
        <v>0</v>
      </c>
      <c r="F213" s="1">
        <v>0</v>
      </c>
      <c r="G213" s="2">
        <f t="shared" si="0"/>
        <v>1253.3312800000001</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196.25</v>
      </c>
      <c r="D215" s="1">
        <f>'PR-RAS'!E219</f>
        <v>106.69</v>
      </c>
      <c r="E215" s="1">
        <v>0</v>
      </c>
      <c r="F215" s="1">
        <v>0</v>
      </c>
      <c r="G215" s="2">
        <f t="shared" si="0"/>
        <v>87.660820000000001</v>
      </c>
      <c r="H215" s="2">
        <f t="shared" si="1"/>
        <v>0.56000000000000227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4234</v>
      </c>
      <c r="D217" s="1">
        <f>'PR-RAS'!E221</f>
        <v>26087.18</v>
      </c>
      <c r="E217" s="1">
        <v>0</v>
      </c>
      <c r="F217" s="1">
        <v>0</v>
      </c>
      <c r="G217" s="2">
        <f t="shared" si="0"/>
        <v>12184.205760000001</v>
      </c>
      <c r="H217" s="2">
        <f t="shared" si="1"/>
        <v>0.18000000000029104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4234</v>
      </c>
      <c r="D221" s="1">
        <f>'PR-RAS'!E225</f>
        <v>26087.18</v>
      </c>
      <c r="E221" s="1">
        <v>0</v>
      </c>
      <c r="F221" s="1">
        <v>0</v>
      </c>
      <c r="G221" s="2">
        <f t="shared" si="0"/>
        <v>12409.8392</v>
      </c>
      <c r="H221" s="2">
        <f t="shared" si="1"/>
        <v>0.18000000000029104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9876.2000000000007</v>
      </c>
      <c r="E223" s="1">
        <v>0</v>
      </c>
      <c r="F223" s="1">
        <v>0</v>
      </c>
      <c r="G223" s="2">
        <f t="shared" si="0"/>
        <v>4385.0328</v>
      </c>
      <c r="H223" s="2">
        <f t="shared" si="1"/>
        <v>0.2000000000007276</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4234</v>
      </c>
      <c r="D224" s="1">
        <f>'PR-RAS'!E228</f>
        <v>16210.98</v>
      </c>
      <c r="E224" s="1">
        <v>0</v>
      </c>
      <c r="F224" s="1">
        <v>0</v>
      </c>
      <c r="G224" s="2">
        <f t="shared" si="0"/>
        <v>8174.2790800000002</v>
      </c>
      <c r="H224" s="2">
        <f t="shared" si="1"/>
        <v>2.0000000000436557E-2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31755.119999999999</v>
      </c>
      <c r="D226" s="1">
        <f>'PR-RAS'!E230</f>
        <v>22727.5</v>
      </c>
      <c r="E226" s="1">
        <v>0</v>
      </c>
      <c r="F226" s="1">
        <v>0</v>
      </c>
      <c r="G226" s="2">
        <f t="shared" si="0"/>
        <v>17372.276999999998</v>
      </c>
      <c r="H226" s="2">
        <f t="shared" si="1"/>
        <v>0.61999999999898137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16096.859999999999</v>
      </c>
      <c r="D233" s="1">
        <f>'PR-RAS'!E237</f>
        <v>11372.09</v>
      </c>
      <c r="E233" s="1">
        <v>0</v>
      </c>
      <c r="F233" s="1">
        <v>0</v>
      </c>
      <c r="G233" s="2">
        <f t="shared" si="0"/>
        <v>9011.1212800000012</v>
      </c>
      <c r="H233" s="2">
        <f t="shared" si="1"/>
        <v>0.23000000000138243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6500.15</v>
      </c>
      <c r="D234" s="1">
        <f>'PR-RAS'!E238</f>
        <v>480</v>
      </c>
      <c r="E234" s="1">
        <v>0</v>
      </c>
      <c r="F234" s="1">
        <v>0</v>
      </c>
      <c r="G234" s="2">
        <f t="shared" si="0"/>
        <v>1738.21495</v>
      </c>
      <c r="H234" s="2">
        <f t="shared" si="1"/>
        <v>0.1499999999996362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9596.7099999999991</v>
      </c>
      <c r="D235" s="1">
        <f>'PR-RAS'!E239</f>
        <v>10892.09</v>
      </c>
      <c r="E235" s="1">
        <v>0</v>
      </c>
      <c r="F235" s="1">
        <v>0</v>
      </c>
      <c r="G235" s="2">
        <f t="shared" si="0"/>
        <v>7343.1282600000004</v>
      </c>
      <c r="H235" s="2">
        <f t="shared" si="1"/>
        <v>0.38000000000101863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15658.26</v>
      </c>
      <c r="D242" s="1">
        <f>'PR-RAS'!E246</f>
        <v>11355.41</v>
      </c>
      <c r="E242" s="1">
        <v>0</v>
      </c>
      <c r="F242" s="1">
        <v>0</v>
      </c>
      <c r="G242" s="2">
        <f t="shared" si="0"/>
        <v>9246.9482800000005</v>
      </c>
      <c r="H242" s="2">
        <f t="shared" si="1"/>
        <v>0.67000000000007276</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15658.26</v>
      </c>
      <c r="D243" s="1">
        <f>'PR-RAS'!E247</f>
        <v>11355.41</v>
      </c>
      <c r="E243" s="1">
        <v>0</v>
      </c>
      <c r="F243" s="1">
        <v>0</v>
      </c>
      <c r="G243" s="2">
        <f t="shared" si="0"/>
        <v>9285.3173600000009</v>
      </c>
      <c r="H243" s="2">
        <f t="shared" si="1"/>
        <v>0.67000000000007276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36073.54</v>
      </c>
      <c r="D258" s="1">
        <f>'PR-RAS'!E262</f>
        <v>70548.179999999993</v>
      </c>
      <c r="E258" s="1">
        <v>0</v>
      </c>
      <c r="F258" s="1">
        <v>0</v>
      </c>
      <c r="G258" s="2">
        <f t="shared" si="0"/>
        <v>45532.664299999997</v>
      </c>
      <c r="H258" s="2">
        <f t="shared" si="1"/>
        <v>0.63999999999214197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36073.54</v>
      </c>
      <c r="D265" s="1">
        <f>'PR-RAS'!E269</f>
        <v>70548.179999999993</v>
      </c>
      <c r="E265" s="1">
        <v>0</v>
      </c>
      <c r="F265" s="1">
        <v>0</v>
      </c>
      <c r="G265" s="2">
        <f t="shared" si="0"/>
        <v>46772.853600000002</v>
      </c>
      <c r="H265" s="2">
        <f t="shared" si="1"/>
        <v>0.63999999999214197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33804.94</v>
      </c>
      <c r="D266" s="1">
        <f>'PR-RAS'!E270</f>
        <v>58422.559999999998</v>
      </c>
      <c r="E266" s="1">
        <v>0</v>
      </c>
      <c r="F266" s="1">
        <v>0</v>
      </c>
      <c r="G266" s="2">
        <f t="shared" si="0"/>
        <v>39922.265899999999</v>
      </c>
      <c r="H266" s="2">
        <f t="shared" si="1"/>
        <v>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2268.6</v>
      </c>
      <c r="D267" s="1">
        <f>'PR-RAS'!E271</f>
        <v>12125.62</v>
      </c>
      <c r="E267" s="1">
        <v>0</v>
      </c>
      <c r="F267" s="1">
        <v>0</v>
      </c>
      <c r="G267" s="2">
        <f t="shared" si="0"/>
        <v>7054.2774400000008</v>
      </c>
      <c r="H267" s="2">
        <f t="shared" si="1"/>
        <v>0.77999999999929059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74964.7</v>
      </c>
      <c r="D269" s="1">
        <f>'PR-RAS'!E273</f>
        <v>90254.700000000012</v>
      </c>
      <c r="E269" s="1">
        <v>0</v>
      </c>
      <c r="F269" s="1">
        <v>0</v>
      </c>
      <c r="G269" s="2">
        <f t="shared" si="0"/>
        <v>68467.058800000013</v>
      </c>
      <c r="H269" s="2">
        <f t="shared" si="1"/>
        <v>0.59999999999126885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60221.41</v>
      </c>
      <c r="D270" s="1">
        <f>'PR-RAS'!E274</f>
        <v>83134.600000000006</v>
      </c>
      <c r="E270" s="1">
        <v>0</v>
      </c>
      <c r="F270" s="1">
        <v>0</v>
      </c>
      <c r="G270" s="2">
        <f t="shared" si="0"/>
        <v>60925.974090000011</v>
      </c>
      <c r="H270" s="2">
        <f t="shared" si="1"/>
        <v>0.80999999999767169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60221.41</v>
      </c>
      <c r="D271" s="1">
        <f>'PR-RAS'!E275</f>
        <v>83134.600000000006</v>
      </c>
      <c r="E271" s="1">
        <v>0</v>
      </c>
      <c r="F271" s="1">
        <v>0</v>
      </c>
      <c r="G271" s="2">
        <f t="shared" si="0"/>
        <v>61152.464700000011</v>
      </c>
      <c r="H271" s="2">
        <f t="shared" si="1"/>
        <v>0.80999999999767169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7397.73</v>
      </c>
      <c r="D274" s="1">
        <f>'PR-RAS'!E278</f>
        <v>4342</v>
      </c>
      <c r="E274" s="1">
        <v>0</v>
      </c>
      <c r="F274" s="1">
        <v>0</v>
      </c>
      <c r="G274" s="2">
        <f t="shared" si="0"/>
        <v>4390.3122899999998</v>
      </c>
      <c r="H274" s="2">
        <f t="shared" si="1"/>
        <v>0.27000000000043656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7397.73</v>
      </c>
      <c r="D276" s="1">
        <f>'PR-RAS'!E280</f>
        <v>4342</v>
      </c>
      <c r="E276" s="1">
        <v>0</v>
      </c>
      <c r="F276" s="1">
        <v>0</v>
      </c>
      <c r="G276" s="2">
        <f t="shared" si="12"/>
        <v>4422.4757500000005</v>
      </c>
      <c r="H276" s="2">
        <f t="shared" si="13"/>
        <v>0.27000000000043656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7345.56</v>
      </c>
      <c r="D285" s="1">
        <f>'PR-RAS'!E289</f>
        <v>2778.1</v>
      </c>
      <c r="E285" s="1">
        <v>0</v>
      </c>
      <c r="F285" s="1">
        <v>0</v>
      </c>
      <c r="G285" s="2">
        <f t="shared" si="12"/>
        <v>3664.0998399999999</v>
      </c>
      <c r="H285" s="2">
        <f t="shared" si="13"/>
        <v>0.53999999999950887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7345.56</v>
      </c>
      <c r="D286" s="1">
        <f>'PR-RAS'!E290</f>
        <v>2778.1</v>
      </c>
      <c r="E286" s="1">
        <v>0</v>
      </c>
      <c r="F286" s="1">
        <v>0</v>
      </c>
      <c r="G286" s="2">
        <f t="shared" si="12"/>
        <v>3677.0015999999996</v>
      </c>
      <c r="H286" s="2">
        <f t="shared" si="13"/>
        <v>0.53999999999950887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589961.41</v>
      </c>
      <c r="D295" s="1">
        <f>'PR-RAS'!E299</f>
        <v>946361.31999999983</v>
      </c>
      <c r="E295" s="1">
        <v>0</v>
      </c>
      <c r="F295" s="1">
        <v>0</v>
      </c>
      <c r="G295" s="2">
        <f t="shared" si="12"/>
        <v>729909.11069999996</v>
      </c>
      <c r="H295" s="2">
        <f t="shared" si="13"/>
        <v>0.72999999986495823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350614.03999999992</v>
      </c>
      <c r="D296" s="1">
        <f>'PR-RAS'!E300</f>
        <v>465598.34999999986</v>
      </c>
      <c r="E296" s="1">
        <v>0</v>
      </c>
      <c r="F296" s="1">
        <v>0</v>
      </c>
      <c r="G296" s="2">
        <f t="shared" si="12"/>
        <v>378134.1682999999</v>
      </c>
      <c r="H296" s="2">
        <f t="shared" si="13"/>
        <v>0.38999999978113919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49492.42</v>
      </c>
      <c r="E298" s="1">
        <v>0</v>
      </c>
      <c r="F298" s="1">
        <v>0</v>
      </c>
      <c r="G298" s="2">
        <f t="shared" si="12"/>
        <v>29398.497479999998</v>
      </c>
      <c r="H298" s="2">
        <f t="shared" si="13"/>
        <v>0.41999999999825377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121039.67</v>
      </c>
      <c r="D299" s="1">
        <f>'PR-RAS'!E303</f>
        <v>0</v>
      </c>
      <c r="E299" s="1">
        <v>0</v>
      </c>
      <c r="F299" s="1">
        <v>0</v>
      </c>
      <c r="G299" s="2">
        <f t="shared" si="12"/>
        <v>36069.821660000001</v>
      </c>
      <c r="H299" s="2">
        <f t="shared" si="13"/>
        <v>0.33000000000174623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673.38</v>
      </c>
      <c r="D300" s="1">
        <f>'PR-RAS'!E304</f>
        <v>2987.71</v>
      </c>
      <c r="E300" s="1">
        <v>0</v>
      </c>
      <c r="F300" s="1">
        <v>0</v>
      </c>
      <c r="G300" s="2">
        <f t="shared" si="12"/>
        <v>1987.9911999999999</v>
      </c>
      <c r="H300" s="2">
        <f t="shared" si="13"/>
        <v>0.66999999999995907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1731.12</v>
      </c>
      <c r="D303" s="1">
        <f>'PR-RAS'!E308</f>
        <v>1570.36</v>
      </c>
      <c r="E303" s="1">
        <v>0</v>
      </c>
      <c r="F303" s="1">
        <v>0</v>
      </c>
      <c r="G303" s="2">
        <f t="shared" si="12"/>
        <v>1471.2956799999999</v>
      </c>
      <c r="H303" s="2">
        <f t="shared" si="13"/>
        <v>0.47999999999979082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1731.12</v>
      </c>
      <c r="D316" s="1">
        <f>'PR-RAS'!E321</f>
        <v>1570.36</v>
      </c>
      <c r="E316" s="1">
        <v>0</v>
      </c>
      <c r="F316" s="1">
        <v>0</v>
      </c>
      <c r="G316" s="2">
        <f t="shared" si="12"/>
        <v>1534.6296</v>
      </c>
      <c r="H316" s="2">
        <f t="shared" si="13"/>
        <v>0.47999999999979082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1731.12</v>
      </c>
      <c r="D317" s="1">
        <f>'PR-RAS'!E322</f>
        <v>1570.36</v>
      </c>
      <c r="E317" s="1">
        <v>0</v>
      </c>
      <c r="F317" s="1">
        <v>0</v>
      </c>
      <c r="G317" s="2">
        <f t="shared" si="12"/>
        <v>1539.50144</v>
      </c>
      <c r="H317" s="2">
        <f t="shared" si="13"/>
        <v>0.47999999999979082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1731.12</v>
      </c>
      <c r="D318" s="1">
        <f>'PR-RAS'!E323</f>
        <v>1570.36</v>
      </c>
      <c r="E318" s="1">
        <v>0</v>
      </c>
      <c r="F318" s="1">
        <v>0</v>
      </c>
      <c r="G318" s="2">
        <f t="shared" si="12"/>
        <v>1544.37328</v>
      </c>
      <c r="H318" s="2">
        <f t="shared" si="13"/>
        <v>0.47999999999979082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118143.59</v>
      </c>
      <c r="D355" s="1">
        <f>'PR-RAS'!E360</f>
        <v>389804.50999999995</v>
      </c>
      <c r="E355" s="1">
        <v>0</v>
      </c>
      <c r="F355" s="1">
        <v>0</v>
      </c>
      <c r="G355" s="2">
        <f t="shared" si="12"/>
        <v>317804.42393999995</v>
      </c>
      <c r="H355" s="2">
        <f t="shared" si="13"/>
        <v>0.90000000005238689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204195.46</v>
      </c>
      <c r="E356" s="1">
        <v>0</v>
      </c>
      <c r="F356" s="1">
        <v>0</v>
      </c>
      <c r="G356" s="2">
        <f t="shared" si="12"/>
        <v>144978.77659999998</v>
      </c>
      <c r="H356" s="2">
        <f t="shared" si="13"/>
        <v>0.45999999999185093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75901.509999999995</v>
      </c>
      <c r="E357" s="1">
        <v>0</v>
      </c>
      <c r="F357" s="1">
        <v>0</v>
      </c>
      <c r="G357" s="2">
        <f t="shared" si="12"/>
        <v>54041.875119999997</v>
      </c>
      <c r="H357" s="2">
        <f t="shared" si="13"/>
        <v>0.49000000000523869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75901.509999999995</v>
      </c>
      <c r="E358" s="1">
        <v>0</v>
      </c>
      <c r="F358" s="1">
        <v>0</v>
      </c>
      <c r="G358" s="2">
        <f t="shared" si="12"/>
        <v>54193.678139999996</v>
      </c>
      <c r="H358" s="2">
        <f t="shared" si="13"/>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128293.95</v>
      </c>
      <c r="E361" s="1">
        <v>0</v>
      </c>
      <c r="F361" s="1">
        <v>0</v>
      </c>
      <c r="G361" s="2">
        <f t="shared" si="12"/>
        <v>92371.644</v>
      </c>
      <c r="H361" s="2">
        <f t="shared" si="13"/>
        <v>5.0000000002910383E-2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128293.95</v>
      </c>
      <c r="E365" s="1">
        <v>0</v>
      </c>
      <c r="F365" s="1">
        <v>0</v>
      </c>
      <c r="G365" s="2">
        <f t="shared" si="12"/>
        <v>93397.995599999995</v>
      </c>
      <c r="H365" s="2">
        <f t="shared" si="13"/>
        <v>5.0000000002910383E-2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118143.59</v>
      </c>
      <c r="D368" s="1">
        <f>'PR-RAS'!E373</f>
        <v>103203.25</v>
      </c>
      <c r="E368" s="1">
        <v>0</v>
      </c>
      <c r="F368" s="1">
        <v>0</v>
      </c>
      <c r="G368" s="2">
        <f t="shared" si="12"/>
        <v>119109.88302999998</v>
      </c>
      <c r="H368" s="2">
        <f t="shared" si="13"/>
        <v>0.66000000000349246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81859.22</v>
      </c>
      <c r="D369" s="1">
        <f>'PR-RAS'!E374</f>
        <v>72225.63</v>
      </c>
      <c r="E369" s="1">
        <v>0</v>
      </c>
      <c r="F369" s="1">
        <v>0</v>
      </c>
      <c r="G369" s="2">
        <f t="shared" si="12"/>
        <v>83282.256640000007</v>
      </c>
      <c r="H369" s="2">
        <f t="shared" si="13"/>
        <v>0.58999999999650754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81859.22</v>
      </c>
      <c r="D373" s="1">
        <f>'PR-RAS'!E378</f>
        <v>72225.63</v>
      </c>
      <c r="E373" s="1">
        <v>0</v>
      </c>
      <c r="F373" s="1">
        <v>0</v>
      </c>
      <c r="G373" s="2">
        <f t="shared" si="12"/>
        <v>84187.498560000007</v>
      </c>
      <c r="H373" s="2">
        <f t="shared" si="13"/>
        <v>0.58999999999650754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18384.37</v>
      </c>
      <c r="D374" s="1">
        <f>'PR-RAS'!E379</f>
        <v>25577.62</v>
      </c>
      <c r="E374" s="1">
        <v>0</v>
      </c>
      <c r="F374" s="1">
        <v>0</v>
      </c>
      <c r="G374" s="2">
        <f t="shared" si="12"/>
        <v>25938.274529999999</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1302.99</v>
      </c>
      <c r="E375" s="1">
        <v>0</v>
      </c>
      <c r="F375" s="1">
        <v>0</v>
      </c>
      <c r="G375" s="2">
        <f t="shared" si="12"/>
        <v>974.63652000000002</v>
      </c>
      <c r="H375" s="2">
        <f t="shared" si="13"/>
        <v>9.9999999999909051E-3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9524.6299999999992</v>
      </c>
      <c r="E377" s="1">
        <v>0</v>
      </c>
      <c r="F377" s="1">
        <v>0</v>
      </c>
      <c r="G377" s="2">
        <f t="shared" si="12"/>
        <v>7162.5217599999996</v>
      </c>
      <c r="H377" s="2">
        <f t="shared" si="13"/>
        <v>0.37000000000080036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18384.37</v>
      </c>
      <c r="D381" s="1">
        <f>'PR-RAS'!E386</f>
        <v>14750</v>
      </c>
      <c r="E381" s="1">
        <v>0</v>
      </c>
      <c r="F381" s="1">
        <v>0</v>
      </c>
      <c r="G381" s="2">
        <f t="shared" si="12"/>
        <v>18196.060599999997</v>
      </c>
      <c r="H381" s="2">
        <f t="shared" si="13"/>
        <v>0.36999999999898137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17900</v>
      </c>
      <c r="D396" s="1">
        <f>'PR-RAS'!E401</f>
        <v>5400</v>
      </c>
      <c r="E396" s="1">
        <v>0</v>
      </c>
      <c r="F396" s="1">
        <v>0</v>
      </c>
      <c r="G396" s="2">
        <f t="shared" si="12"/>
        <v>11336.5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5400</v>
      </c>
      <c r="E398" s="1">
        <v>0</v>
      </c>
      <c r="F398" s="1">
        <v>0</v>
      </c>
      <c r="G398" s="2">
        <f t="shared" si="12"/>
        <v>4287.6000000000004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17900</v>
      </c>
      <c r="D399" s="1">
        <f>'PR-RAS'!E404</f>
        <v>0</v>
      </c>
      <c r="E399" s="1">
        <v>0</v>
      </c>
      <c r="F399" s="1">
        <v>0</v>
      </c>
      <c r="G399" s="2">
        <f t="shared" si="12"/>
        <v>7124.2000000000007</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82405.8</v>
      </c>
      <c r="E407" s="1">
        <v>0</v>
      </c>
      <c r="F407" s="1">
        <v>0</v>
      </c>
      <c r="G407" s="2">
        <f t="shared" si="12"/>
        <v>66913.509600000005</v>
      </c>
      <c r="H407" s="2">
        <f t="shared" si="13"/>
        <v>0.19999999999708962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82405.8</v>
      </c>
      <c r="E408" s="1">
        <v>0</v>
      </c>
      <c r="F408" s="1">
        <v>0</v>
      </c>
      <c r="G408" s="2">
        <f t="shared" si="12"/>
        <v>67078.321199999991</v>
      </c>
      <c r="H408" s="2">
        <f t="shared" si="13"/>
        <v>0.19999999999708962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116412.47</v>
      </c>
      <c r="D413" s="1">
        <f>'PR-RAS'!E418</f>
        <v>388234.14999999997</v>
      </c>
      <c r="E413" s="1">
        <v>0</v>
      </c>
      <c r="F413" s="1">
        <v>0</v>
      </c>
      <c r="G413" s="2">
        <f t="shared" si="12"/>
        <v>367866.87723999994</v>
      </c>
      <c r="H413" s="2">
        <f t="shared" si="13"/>
        <v>0.61999999996623956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942306.57</v>
      </c>
      <c r="D417" s="1">
        <f>'PR-RAS'!E422</f>
        <v>1413530.0299999998</v>
      </c>
      <c r="E417" s="1">
        <v>0</v>
      </c>
      <c r="F417" s="1">
        <v>0</v>
      </c>
      <c r="G417" s="2">
        <f t="shared" si="12"/>
        <v>1568056.5180799996</v>
      </c>
      <c r="H417" s="2">
        <f t="shared" si="13"/>
        <v>0.45999999984633178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708105</v>
      </c>
      <c r="D418" s="1">
        <f>'PR-RAS'!E423</f>
        <v>1336165.8299999998</v>
      </c>
      <c r="E418" s="1">
        <v>0</v>
      </c>
      <c r="F418" s="1">
        <v>0</v>
      </c>
      <c r="G418" s="2">
        <f t="shared" si="12"/>
        <v>1409642.0872199999</v>
      </c>
      <c r="H418" s="2">
        <f t="shared" si="13"/>
        <v>0.17000000015832484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234201.56999999995</v>
      </c>
      <c r="D419" s="1">
        <f>'PR-RAS'!E424</f>
        <v>77364.199999999953</v>
      </c>
      <c r="E419" s="1">
        <v>0</v>
      </c>
      <c r="F419" s="1">
        <v>0</v>
      </c>
      <c r="G419" s="2">
        <f t="shared" si="12"/>
        <v>162572.72745999994</v>
      </c>
      <c r="H419" s="2">
        <f t="shared" si="13"/>
        <v>0.63000000000465661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49492.42</v>
      </c>
      <c r="E421" s="1">
        <v>0</v>
      </c>
      <c r="F421" s="1">
        <v>0</v>
      </c>
      <c r="G421" s="2">
        <f t="shared" si="12"/>
        <v>41573.632799999999</v>
      </c>
      <c r="H421" s="2">
        <f t="shared" si="13"/>
        <v>0.41999999999825377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121039.67</v>
      </c>
      <c r="D422" s="1">
        <f>'PR-RAS'!E427</f>
        <v>0</v>
      </c>
      <c r="E422" s="1">
        <v>0</v>
      </c>
      <c r="F422" s="1">
        <v>0</v>
      </c>
      <c r="G422" s="2">
        <f t="shared" si="12"/>
        <v>50957.701069999996</v>
      </c>
      <c r="H422" s="2">
        <f t="shared" si="13"/>
        <v>0.33000000000174623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673.38</v>
      </c>
      <c r="D423" s="1">
        <f>'PR-RAS'!E428</f>
        <v>2987.71</v>
      </c>
      <c r="E423" s="1">
        <v>0</v>
      </c>
      <c r="F423" s="1">
        <v>0</v>
      </c>
      <c r="G423" s="2">
        <f t="shared" si="12"/>
        <v>2805.7936</v>
      </c>
      <c r="H423" s="2">
        <f t="shared" si="13"/>
        <v>0.66999999999995907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942306.57</v>
      </c>
      <c r="D637" s="1">
        <f>'PR-RAS'!E643</f>
        <v>1413530.0299999998</v>
      </c>
      <c r="E637" s="1">
        <v>0</v>
      </c>
      <c r="F637" s="1">
        <v>0</v>
      </c>
      <c r="G637" s="2">
        <f t="shared" si="14"/>
        <v>2397317.1766799996</v>
      </c>
      <c r="H637" s="2">
        <f t="shared" si="15"/>
        <v>0.45999999984633178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708105</v>
      </c>
      <c r="D638" s="1">
        <f>'PR-RAS'!E644</f>
        <v>1336165.8299999998</v>
      </c>
      <c r="E638" s="1">
        <v>0</v>
      </c>
      <c r="F638" s="1">
        <v>0</v>
      </c>
      <c r="G638" s="2">
        <f t="shared" si="14"/>
        <v>2153338.1524199997</v>
      </c>
      <c r="H638" s="2">
        <f t="shared" si="15"/>
        <v>0.17000000015832484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234201.56999999995</v>
      </c>
      <c r="D639" s="1">
        <f>'PR-RAS'!E645</f>
        <v>77364.199999999953</v>
      </c>
      <c r="E639" s="1">
        <v>0</v>
      </c>
      <c r="F639" s="1">
        <v>0</v>
      </c>
      <c r="G639" s="2">
        <f t="shared" si="14"/>
        <v>248137.32085999992</v>
      </c>
      <c r="H639" s="2">
        <f t="shared" si="15"/>
        <v>0.63000000000465661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49492.42</v>
      </c>
      <c r="E641" s="1">
        <v>0</v>
      </c>
      <c r="F641" s="1">
        <v>0</v>
      </c>
      <c r="G641" s="2">
        <f t="shared" si="14"/>
        <v>63350.297599999998</v>
      </c>
      <c r="H641" s="2">
        <f t="shared" si="15"/>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121039.67</v>
      </c>
      <c r="D642" s="1">
        <f>'PR-RAS'!E648</f>
        <v>0</v>
      </c>
      <c r="E642" s="1">
        <v>0</v>
      </c>
      <c r="F642" s="1">
        <v>0</v>
      </c>
      <c r="G642" s="2">
        <f t="shared" si="14"/>
        <v>77586.428469999999</v>
      </c>
      <c r="H642" s="2">
        <f t="shared" si="15"/>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113161.89999999995</v>
      </c>
      <c r="D643" s="1">
        <f>'PR-RAS'!E649</f>
        <v>126856.61999999995</v>
      </c>
      <c r="E643" s="1">
        <v>0</v>
      </c>
      <c r="F643" s="1">
        <v>0</v>
      </c>
      <c r="G643" s="2">
        <f t="shared" si="14"/>
        <v>235533.8398799999</v>
      </c>
      <c r="H643" s="2">
        <f t="shared" si="15"/>
        <v>0.48000000009778887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79944.039999999994</v>
      </c>
      <c r="D646" s="1">
        <f>'PR-RAS'!E653</f>
        <v>218655.85</v>
      </c>
      <c r="E646" s="1">
        <v>0</v>
      </c>
      <c r="F646" s="1">
        <v>0</v>
      </c>
      <c r="G646" s="2">
        <f t="shared" si="14"/>
        <v>333629.9523</v>
      </c>
      <c r="H646" s="2">
        <f t="shared" si="15"/>
        <v>0.18999999998777639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1085357.7</v>
      </c>
      <c r="D647" s="1">
        <f>'PR-RAS'!E654</f>
        <v>1650176.35</v>
      </c>
      <c r="E647" s="1">
        <v>0</v>
      </c>
      <c r="F647" s="1">
        <v>0</v>
      </c>
      <c r="G647" s="2">
        <f t="shared" si="14"/>
        <v>2833168.9184000003</v>
      </c>
      <c r="H647" s="2">
        <f t="shared" si="15"/>
        <v>0.65000000013969839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950012.46</v>
      </c>
      <c r="D648" s="1">
        <f>'PR-RAS'!E655</f>
        <v>1561122.34</v>
      </c>
      <c r="E648" s="1">
        <v>0</v>
      </c>
      <c r="F648" s="1">
        <v>0</v>
      </c>
      <c r="G648" s="2">
        <f t="shared" si="14"/>
        <v>2634750.3695800002</v>
      </c>
      <c r="H648" s="2">
        <f t="shared" si="15"/>
        <v>0.80000000004656613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215289.28000000003</v>
      </c>
      <c r="D649" s="1">
        <f>'PR-RAS'!E656</f>
        <v>307709.8600000001</v>
      </c>
      <c r="E649" s="1">
        <v>0</v>
      </c>
      <c r="F649" s="1">
        <v>0</v>
      </c>
      <c r="G649" s="2">
        <f t="shared" si="14"/>
        <v>538299.43200000015</v>
      </c>
      <c r="H649" s="2">
        <f t="shared" si="15"/>
        <v>0.41999999992549419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10</v>
      </c>
      <c r="E650" s="1">
        <v>0</v>
      </c>
      <c r="F650" s="1">
        <v>0</v>
      </c>
      <c r="G650" s="2">
        <f t="shared" si="14"/>
        <v>18.821000000000002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v>
      </c>
      <c r="D651" s="1">
        <f>'PR-RAS'!E658</f>
        <v>18</v>
      </c>
      <c r="E651" s="1">
        <v>0</v>
      </c>
      <c r="F651" s="1">
        <v>0</v>
      </c>
      <c r="G651" s="2">
        <f t="shared" si="14"/>
        <v>34.450000000000003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18</v>
      </c>
      <c r="E653" s="1">
        <v>0</v>
      </c>
      <c r="F653" s="1">
        <v>0</v>
      </c>
      <c r="G653" s="2">
        <f t="shared" si="14"/>
        <v>34.556000000000004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224919</v>
      </c>
      <c r="D662" s="1">
        <f>'PR-RAS'!E669</f>
        <v>2400</v>
      </c>
      <c r="E662" s="1">
        <v>0</v>
      </c>
      <c r="F662" s="1">
        <v>0</v>
      </c>
      <c r="G662" s="2">
        <f t="shared" si="14"/>
        <v>151844.25900000002</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13832</v>
      </c>
      <c r="E665" s="1">
        <v>0</v>
      </c>
      <c r="F665" s="1">
        <v>0</v>
      </c>
      <c r="G665" s="2">
        <f t="shared" si="14"/>
        <v>18368.896000000001</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266085.08</v>
      </c>
      <c r="E666" s="1">
        <v>0</v>
      </c>
      <c r="F666" s="1">
        <v>0</v>
      </c>
      <c r="G666" s="2">
        <f t="shared" si="14"/>
        <v>353893.15640000004</v>
      </c>
      <c r="H666" s="2">
        <f t="shared" si="15"/>
        <v>8.0000000016298145E-2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1321.98</v>
      </c>
      <c r="D673" s="1">
        <f>'PR-RAS'!E680</f>
        <v>690.67</v>
      </c>
      <c r="E673" s="1">
        <v>0</v>
      </c>
      <c r="F673" s="1">
        <v>0</v>
      </c>
      <c r="G673" s="2">
        <f t="shared" si="14"/>
        <v>1816.63104</v>
      </c>
      <c r="H673" s="2">
        <f t="shared" si="15"/>
        <v>0.35000000000002274</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2802.6</v>
      </c>
      <c r="D676" s="1">
        <f>'PR-RAS'!E683</f>
        <v>960</v>
      </c>
      <c r="E676" s="1">
        <v>0</v>
      </c>
      <c r="F676" s="1">
        <v>0</v>
      </c>
      <c r="G676" s="2">
        <f t="shared" si="14"/>
        <v>3187.7550000000006</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19364.150000000001</v>
      </c>
      <c r="E699" s="1">
        <v>0</v>
      </c>
      <c r="F699" s="1">
        <v>0</v>
      </c>
      <c r="G699" s="2">
        <f t="shared" si="14"/>
        <v>27032.3534</v>
      </c>
      <c r="H699" s="2">
        <f t="shared" si="15"/>
        <v>0.15000000000145519</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62154.73</v>
      </c>
      <c r="D717" s="1">
        <f>'PR-RAS'!E724</f>
        <v>80187.31</v>
      </c>
      <c r="E717" s="1">
        <v>0</v>
      </c>
      <c r="F717" s="1">
        <v>0</v>
      </c>
      <c r="G717" s="2">
        <f t="shared" si="14"/>
        <v>159331.01459999999</v>
      </c>
      <c r="H717" s="2">
        <f t="shared" si="15"/>
        <v>0.57999999999447027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2921.89</v>
      </c>
      <c r="D727" s="1">
        <f>'PR-RAS'!E734</f>
        <v>3233.5</v>
      </c>
      <c r="E727" s="1">
        <v>0</v>
      </c>
      <c r="F727" s="1">
        <v>0</v>
      </c>
      <c r="G727" s="2">
        <f t="shared" si="14"/>
        <v>6816.334139999999</v>
      </c>
      <c r="H727" s="2">
        <f t="shared" si="15"/>
        <v>0.61000000000012733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221.65</v>
      </c>
      <c r="D729" s="1">
        <f>'PR-RAS'!E736</f>
        <v>134.05000000000001</v>
      </c>
      <c r="E729" s="1">
        <v>0</v>
      </c>
      <c r="F729" s="1">
        <v>0</v>
      </c>
      <c r="G729" s="2">
        <f t="shared" si="14"/>
        <v>356.53800000000001</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1423.89</v>
      </c>
      <c r="D734" s="1">
        <f>'PR-RAS'!E741</f>
        <v>449.04</v>
      </c>
      <c r="E734" s="1">
        <v>0</v>
      </c>
      <c r="F734" s="1">
        <v>0</v>
      </c>
      <c r="G734" s="2">
        <f t="shared" si="14"/>
        <v>1702.0040100000001</v>
      </c>
      <c r="H734" s="2">
        <f t="shared" si="15"/>
        <v>0.14999999999992042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252.16</v>
      </c>
      <c r="D770" s="1">
        <f>'PR-RAS'!E777</f>
        <v>173.98</v>
      </c>
      <c r="E770" s="1">
        <v>0</v>
      </c>
      <c r="F770" s="1">
        <v>0</v>
      </c>
      <c r="G770" s="2">
        <f t="shared" si="14"/>
        <v>461.49227999999999</v>
      </c>
      <c r="H770" s="2">
        <f t="shared" si="15"/>
        <v>0.18000000000000682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3981.84</v>
      </c>
      <c r="D771" s="1">
        <f>'PR-RAS'!E778</f>
        <v>16037</v>
      </c>
      <c r="E771" s="1">
        <v>0</v>
      </c>
      <c r="F771" s="1">
        <v>0</v>
      </c>
      <c r="G771" s="2">
        <f t="shared" si="14"/>
        <v>27762.996799999997</v>
      </c>
      <c r="H771" s="2">
        <f t="shared" si="15"/>
        <v>0.15999999999985448</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480</v>
      </c>
      <c r="E775" s="1">
        <v>0</v>
      </c>
      <c r="F775" s="1">
        <v>0</v>
      </c>
      <c r="G775" s="2">
        <f t="shared" si="14"/>
        <v>743.04</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6500.15</v>
      </c>
      <c r="D778" s="1">
        <f>'PR-RAS'!E785</f>
        <v>0</v>
      </c>
      <c r="E778" s="1">
        <v>0</v>
      </c>
      <c r="F778" s="1">
        <v>0</v>
      </c>
      <c r="G778" s="2">
        <f t="shared" si="14"/>
        <v>5050.6165499999997</v>
      </c>
      <c r="H778" s="2">
        <f t="shared" si="15"/>
        <v>0.1499999999996362</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9596.7099999999991</v>
      </c>
      <c r="D780" s="1">
        <f>'PR-RAS'!E787</f>
        <v>10548.89</v>
      </c>
      <c r="E780" s="1">
        <v>0</v>
      </c>
      <c r="F780" s="1">
        <v>0</v>
      </c>
      <c r="G780" s="2">
        <f t="shared" si="14"/>
        <v>23911.007709999998</v>
      </c>
      <c r="H780" s="2">
        <f t="shared" si="15"/>
        <v>0.40000000000145519</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343.2</v>
      </c>
      <c r="E781" s="1">
        <v>0</v>
      </c>
      <c r="F781" s="1">
        <v>0</v>
      </c>
      <c r="G781" s="2">
        <f t="shared" si="14"/>
        <v>535.39200000000005</v>
      </c>
      <c r="H781" s="2">
        <f t="shared" si="15"/>
        <v>0.19999999999998863</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11367.33</v>
      </c>
      <c r="D839" s="1">
        <f>'PR-RAS'!E846</f>
        <v>22028.1</v>
      </c>
      <c r="E839" s="1">
        <v>0</v>
      </c>
      <c r="F839" s="1">
        <v>0</v>
      </c>
      <c r="G839" s="2">
        <f t="shared" si="34"/>
        <v>46444.918139999994</v>
      </c>
      <c r="H839" s="2">
        <f t="shared" si="35"/>
        <v>0.42999999999847205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22437.61</v>
      </c>
      <c r="D843" s="1">
        <f>'PR-RAS'!E850</f>
        <v>36394.46</v>
      </c>
      <c r="E843" s="1">
        <v>0</v>
      </c>
      <c r="F843" s="1">
        <v>0</v>
      </c>
      <c r="G843" s="2">
        <f t="shared" si="34"/>
        <v>80180.738259999998</v>
      </c>
      <c r="H843" s="2">
        <f t="shared" si="35"/>
        <v>0.84999999999854481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2268.6</v>
      </c>
      <c r="D844" s="1">
        <f>'PR-RAS'!E851</f>
        <v>2165.12</v>
      </c>
      <c r="E844" s="1">
        <v>0</v>
      </c>
      <c r="F844" s="1">
        <v>0</v>
      </c>
      <c r="G844" s="2">
        <f t="shared" si="34"/>
        <v>5562.8221199999998</v>
      </c>
      <c r="H844" s="2">
        <f t="shared" si="35"/>
        <v>0.51999999999998181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9960.5</v>
      </c>
      <c r="E848" s="1">
        <v>0</v>
      </c>
      <c r="F848" s="1">
        <v>0</v>
      </c>
      <c r="G848" s="2">
        <f t="shared" si="34"/>
        <v>16873.087</v>
      </c>
      <c r="H848" s="2">
        <f t="shared" si="35"/>
        <v>0.5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7345.56</v>
      </c>
      <c r="D850" s="1">
        <f>'PR-RAS'!E857</f>
        <v>2778.1</v>
      </c>
      <c r="E850" s="1">
        <v>0</v>
      </c>
      <c r="F850" s="1">
        <v>0</v>
      </c>
      <c r="G850" s="2">
        <f t="shared" si="34"/>
        <v>10953.59424</v>
      </c>
      <c r="H850" s="2">
        <f t="shared" si="35"/>
        <v>0.53999999999950887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176737.49</v>
      </c>
      <c r="D1582" s="6"/>
      <c r="E1582" s="6">
        <v>0</v>
      </c>
      <c r="F1582" s="6">
        <v>0</v>
      </c>
      <c r="G1582" s="7">
        <f t="shared" ref="G1582:G1686" si="70">B1582/1000*C1582</f>
        <v>176.73749000000001</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1501182.2000000002</v>
      </c>
      <c r="D1583" s="1">
        <v>0</v>
      </c>
      <c r="E1583" s="1">
        <v>0</v>
      </c>
      <c r="F1583" s="1">
        <v>0</v>
      </c>
      <c r="G1583" s="2">
        <f t="shared" si="70"/>
        <v>3002.3644000000004</v>
      </c>
      <c r="H1583" s="2">
        <f t="shared" si="71"/>
        <v>0.20000000018626451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1111127.6900000002</v>
      </c>
      <c r="D1585" s="1">
        <v>0</v>
      </c>
      <c r="E1585" s="1">
        <v>0</v>
      </c>
      <c r="F1585" s="1">
        <v>0</v>
      </c>
      <c r="G1585" s="2">
        <f t="shared" si="70"/>
        <v>4444.510760000001</v>
      </c>
      <c r="H1585" s="2">
        <f t="shared" si="71"/>
        <v>0.30999999982304871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304767.39</v>
      </c>
      <c r="D1586" s="1">
        <v>0</v>
      </c>
      <c r="E1586" s="1">
        <v>0</v>
      </c>
      <c r="F1586" s="1">
        <v>0</v>
      </c>
      <c r="G1586" s="2">
        <f t="shared" si="70"/>
        <v>1523.8369500000001</v>
      </c>
      <c r="H1586" s="2">
        <f t="shared" si="71"/>
        <v>0.39000000001396984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417319.26</v>
      </c>
      <c r="D1587" s="1">
        <v>0</v>
      </c>
      <c r="E1587" s="1">
        <v>0</v>
      </c>
      <c r="F1587" s="1">
        <v>0</v>
      </c>
      <c r="G1587" s="2">
        <f t="shared" si="70"/>
        <v>2503.9155599999999</v>
      </c>
      <c r="H1587" s="2">
        <f t="shared" si="71"/>
        <v>0.26000000000931323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2204.84</v>
      </c>
      <c r="D1588" s="1">
        <v>0</v>
      </c>
      <c r="E1588" s="1">
        <v>0</v>
      </c>
      <c r="F1588" s="1">
        <v>0</v>
      </c>
      <c r="G1588" s="2">
        <f t="shared" si="70"/>
        <v>15.433880000000002</v>
      </c>
      <c r="H1588" s="2">
        <f t="shared" si="71"/>
        <v>0.15999999999985448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25807.18</v>
      </c>
      <c r="D1589" s="1">
        <v>0</v>
      </c>
      <c r="E1589" s="1">
        <v>0</v>
      </c>
      <c r="F1589" s="1">
        <v>0</v>
      </c>
      <c r="G1589" s="2">
        <f t="shared" si="70"/>
        <v>206.45744000000002</v>
      </c>
      <c r="H1589" s="2">
        <f t="shared" si="71"/>
        <v>0.18000000000029104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20716.79</v>
      </c>
      <c r="D1590" s="1">
        <v>0</v>
      </c>
      <c r="E1590" s="1">
        <v>0</v>
      </c>
      <c r="F1590" s="1">
        <v>0</v>
      </c>
      <c r="G1590" s="2">
        <f>B1590/1000*C1590</f>
        <v>186.45111</v>
      </c>
      <c r="H1590" s="2">
        <f>ABS(C1590-ROUND(C1590,0))</f>
        <v>0.20999999999912689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70548.179999999993</v>
      </c>
      <c r="D1591" s="1">
        <v>0</v>
      </c>
      <c r="E1591" s="1">
        <v>0</v>
      </c>
      <c r="F1591" s="1">
        <v>0</v>
      </c>
      <c r="G1591" s="2">
        <f t="shared" si="70"/>
        <v>705.48179999999991</v>
      </c>
      <c r="H1591" s="2">
        <f t="shared" si="71"/>
        <v>0.17999999999301508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70223.990000000005</v>
      </c>
      <c r="D1592" s="1">
        <v>0</v>
      </c>
      <c r="E1592" s="1">
        <v>0</v>
      </c>
      <c r="F1592" s="1">
        <v>0</v>
      </c>
      <c r="G1592" s="2">
        <f t="shared" si="70"/>
        <v>772.46388999999999</v>
      </c>
      <c r="H1592" s="2">
        <f t="shared" si="71"/>
        <v>9.9999999947613105E-3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199540.06</v>
      </c>
      <c r="D1593" s="1">
        <v>0</v>
      </c>
      <c r="E1593" s="1">
        <v>0</v>
      </c>
      <c r="F1593" s="1">
        <v>0</v>
      </c>
      <c r="G1593" s="2">
        <f t="shared" si="70"/>
        <v>2394.48072</v>
      </c>
      <c r="H1593" s="2">
        <f t="shared" si="71"/>
        <v>5.9999999997671694E-2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389804.51</v>
      </c>
      <c r="D1594" s="1">
        <v>0</v>
      </c>
      <c r="E1594" s="1">
        <v>0</v>
      </c>
      <c r="F1594" s="1">
        <v>0</v>
      </c>
      <c r="G1594" s="2">
        <f t="shared" si="70"/>
        <v>5067.4586300000001</v>
      </c>
      <c r="H1594" s="2">
        <f t="shared" si="71"/>
        <v>0.48999999999068677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250</v>
      </c>
      <c r="D1601" s="1">
        <v>0</v>
      </c>
      <c r="E1601" s="1">
        <v>0</v>
      </c>
      <c r="F1601" s="1">
        <v>0</v>
      </c>
      <c r="G1601" s="2">
        <f>B1601/1000*C1601</f>
        <v>5</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1492632.77</v>
      </c>
      <c r="D1602" s="1">
        <v>0</v>
      </c>
      <c r="E1602" s="1">
        <v>0</v>
      </c>
      <c r="F1602" s="1">
        <v>0</v>
      </c>
      <c r="G1602" s="2">
        <f t="shared" si="70"/>
        <v>31345.288170000003</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1152609.31</v>
      </c>
      <c r="D1604" s="1">
        <v>0</v>
      </c>
      <c r="E1604" s="1">
        <v>0</v>
      </c>
      <c r="F1604" s="1">
        <v>0</v>
      </c>
      <c r="G1604" s="2">
        <f t="shared" si="70"/>
        <v>26510.01413</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309924.13</v>
      </c>
      <c r="D1605" s="1">
        <v>0</v>
      </c>
      <c r="E1605" s="1">
        <v>0</v>
      </c>
      <c r="F1605" s="1">
        <v>0</v>
      </c>
      <c r="G1605" s="2">
        <f t="shared" si="70"/>
        <v>7438.1791200000007</v>
      </c>
      <c r="H1605" s="2">
        <f t="shared" si="71"/>
        <v>0.13000000000465661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459087.22</v>
      </c>
      <c r="D1606" s="1">
        <v>0</v>
      </c>
      <c r="E1606" s="1">
        <v>0</v>
      </c>
      <c r="F1606" s="1">
        <v>0</v>
      </c>
      <c r="G1606" s="2">
        <f t="shared" si="70"/>
        <v>11477.1805</v>
      </c>
      <c r="H1606" s="2">
        <f t="shared" si="71"/>
        <v>0.21999999997206032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3427.93</v>
      </c>
      <c r="D1607" s="1">
        <v>0</v>
      </c>
      <c r="E1607" s="1">
        <v>0</v>
      </c>
      <c r="F1607" s="1">
        <v>0</v>
      </c>
      <c r="G1607" s="2">
        <f t="shared" si="70"/>
        <v>89.126179999999991</v>
      </c>
      <c r="H1607" s="2">
        <f t="shared" si="71"/>
        <v>7.0000000000163709E-2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25752.080000000002</v>
      </c>
      <c r="D1608" s="1">
        <v>0</v>
      </c>
      <c r="E1608" s="1">
        <v>0</v>
      </c>
      <c r="F1608" s="1">
        <v>0</v>
      </c>
      <c r="G1608" s="2">
        <f t="shared" si="70"/>
        <v>695.30616000000009</v>
      </c>
      <c r="H1608" s="2">
        <f t="shared" si="71"/>
        <v>8.000000000174623E-2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25388.36</v>
      </c>
      <c r="D1609" s="1">
        <v>0</v>
      </c>
      <c r="E1609" s="1">
        <v>0</v>
      </c>
      <c r="F1609" s="1">
        <v>0</v>
      </c>
      <c r="G1609" s="2">
        <f>B1609/1000*C1609</f>
        <v>710.87408000000005</v>
      </c>
      <c r="H1609" s="2">
        <f>ABS(C1609-ROUND(C1609,0))</f>
        <v>0.36000000000058208</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68122.86</v>
      </c>
      <c r="D1610" s="1">
        <v>0</v>
      </c>
      <c r="E1610" s="1">
        <v>0</v>
      </c>
      <c r="F1610" s="1">
        <v>0</v>
      </c>
      <c r="G1610" s="2">
        <f t="shared" si="70"/>
        <v>1975.56294</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73925.22</v>
      </c>
      <c r="D1611" s="1">
        <v>0</v>
      </c>
      <c r="E1611" s="1">
        <v>0</v>
      </c>
      <c r="F1611" s="1">
        <v>0</v>
      </c>
      <c r="G1611" s="2">
        <f t="shared" si="70"/>
        <v>2217.7566000000002</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186981.51</v>
      </c>
      <c r="D1612" s="1">
        <v>0</v>
      </c>
      <c r="E1612" s="1">
        <v>0</v>
      </c>
      <c r="F1612" s="1">
        <v>0</v>
      </c>
      <c r="G1612" s="2">
        <f t="shared" si="70"/>
        <v>5796.4268099999999</v>
      </c>
      <c r="H1612" s="2">
        <f t="shared" si="71"/>
        <v>0.48999999999068677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340023.46</v>
      </c>
      <c r="D1613" s="1">
        <v>0</v>
      </c>
      <c r="E1613" s="1">
        <v>0</v>
      </c>
      <c r="F1613" s="1">
        <v>0</v>
      </c>
      <c r="G1613" s="2">
        <f t="shared" si="70"/>
        <v>10880.75072</v>
      </c>
      <c r="H1613" s="2">
        <f t="shared" si="71"/>
        <v>0.46000000002095476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185286.92000000016</v>
      </c>
      <c r="D1621" s="1">
        <v>0</v>
      </c>
      <c r="E1621" s="1">
        <v>0</v>
      </c>
      <c r="F1621" s="1">
        <v>0</v>
      </c>
      <c r="G1621" s="2">
        <f t="shared" si="70"/>
        <v>7411.4768000000067</v>
      </c>
      <c r="H1621" s="2">
        <f t="shared" si="71"/>
        <v>7.9999999841675162E-2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111704.87999999999</v>
      </c>
      <c r="D1622" s="1">
        <v>0</v>
      </c>
      <c r="E1622" s="1">
        <v>0</v>
      </c>
      <c r="F1622" s="1">
        <v>0</v>
      </c>
      <c r="G1622" s="2">
        <f t="shared" si="70"/>
        <v>4579.9000799999994</v>
      </c>
      <c r="H1622" s="2">
        <f t="shared" si="71"/>
        <v>0.1200000000098953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55294.84</v>
      </c>
      <c r="D1623" s="1">
        <v>0</v>
      </c>
      <c r="E1623" s="1">
        <v>0</v>
      </c>
      <c r="F1623" s="1">
        <v>0</v>
      </c>
      <c r="G1623" s="2">
        <f t="shared" si="70"/>
        <v>2322.38328</v>
      </c>
      <c r="H1623" s="2">
        <f t="shared" si="71"/>
        <v>0.16000000000349246</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50247.3</v>
      </c>
      <c r="D1624" s="1">
        <v>0</v>
      </c>
      <c r="E1624" s="1">
        <v>0</v>
      </c>
      <c r="F1624" s="1">
        <v>0</v>
      </c>
      <c r="G1624" s="2">
        <f t="shared" si="70"/>
        <v>2160.6338999999998</v>
      </c>
      <c r="H1624" s="2">
        <f t="shared" si="71"/>
        <v>0.30000000000291038</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1959.63</v>
      </c>
      <c r="D1625" s="1">
        <v>0</v>
      </c>
      <c r="E1625" s="1">
        <v>0</v>
      </c>
      <c r="F1625" s="1">
        <v>0</v>
      </c>
      <c r="G1625" s="2">
        <f t="shared" si="70"/>
        <v>86.22372</v>
      </c>
      <c r="H1625" s="2">
        <f t="shared" si="71"/>
        <v>0.36999999999989086</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3087.91</v>
      </c>
      <c r="D1627" s="1">
        <v>0</v>
      </c>
      <c r="E1627" s="1">
        <v>0</v>
      </c>
      <c r="F1627" s="1">
        <v>0</v>
      </c>
      <c r="G1627" s="2">
        <f t="shared" si="70"/>
        <v>142.04386</v>
      </c>
      <c r="H1627" s="2">
        <f t="shared" si="71"/>
        <v>9.0000000000145519E-2</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11167.539999999999</v>
      </c>
      <c r="D1628" s="1">
        <v>0</v>
      </c>
      <c r="E1628" s="1">
        <v>0</v>
      </c>
      <c r="F1628" s="1">
        <v>0</v>
      </c>
      <c r="G1628" s="2">
        <f t="shared" si="70"/>
        <v>524.87437999999997</v>
      </c>
      <c r="H1628" s="2">
        <f t="shared" si="71"/>
        <v>0.46000000000094587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8385.39</v>
      </c>
      <c r="D1634" s="1">
        <v>0</v>
      </c>
      <c r="E1634" s="1">
        <v>0</v>
      </c>
      <c r="F1634" s="1">
        <v>0</v>
      </c>
      <c r="G1634" s="2">
        <f t="shared" si="70"/>
        <v>444.42566999999997</v>
      </c>
      <c r="H1634" s="2">
        <f t="shared" si="71"/>
        <v>0.38999999999941792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2228.7800000000002</v>
      </c>
      <c r="D1635" s="1">
        <v>0</v>
      </c>
      <c r="E1635" s="1">
        <v>0</v>
      </c>
      <c r="F1635" s="1">
        <v>0</v>
      </c>
      <c r="G1635" s="2">
        <f t="shared" si="70"/>
        <v>120.35412000000001</v>
      </c>
      <c r="H1635" s="2">
        <f t="shared" si="71"/>
        <v>0.21999999999979991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1836.7</v>
      </c>
      <c r="D1637" s="1">
        <v>0</v>
      </c>
      <c r="E1637" s="1">
        <v>0</v>
      </c>
      <c r="F1637" s="1">
        <v>0</v>
      </c>
      <c r="G1637" s="2">
        <f t="shared" si="70"/>
        <v>102.85520000000001</v>
      </c>
      <c r="H1637" s="2">
        <f t="shared" si="71"/>
        <v>0.29999999999995453</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4319.91</v>
      </c>
      <c r="D1638" s="1">
        <v>0</v>
      </c>
      <c r="E1638" s="1">
        <v>0</v>
      </c>
      <c r="F1638" s="1">
        <v>0</v>
      </c>
      <c r="G1638" s="2">
        <f t="shared" si="70"/>
        <v>246.23487</v>
      </c>
      <c r="H1638" s="2">
        <f t="shared" si="71"/>
        <v>9.0000000000145519E-2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2.67</v>
      </c>
      <c r="D1639" s="1">
        <v>0</v>
      </c>
      <c r="E1639" s="1">
        <v>0</v>
      </c>
      <c r="F1639" s="1">
        <v>0</v>
      </c>
      <c r="G1639" s="2">
        <f t="shared" si="70"/>
        <v>0.15486</v>
      </c>
      <c r="H1639" s="2">
        <f t="shared" si="71"/>
        <v>0.33000000000000007</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2.67</v>
      </c>
      <c r="D1642" s="1">
        <v>0</v>
      </c>
      <c r="E1642" s="1">
        <v>0</v>
      </c>
      <c r="F1642" s="1">
        <v>0</v>
      </c>
      <c r="G1642" s="2">
        <f t="shared" si="70"/>
        <v>0.16286999999999999</v>
      </c>
      <c r="H1642" s="2">
        <f t="shared" si="71"/>
        <v>0.33000000000000007</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3.56</v>
      </c>
      <c r="D1644" s="1">
        <v>0</v>
      </c>
      <c r="E1644" s="1">
        <v>0</v>
      </c>
      <c r="F1644" s="1">
        <v>0</v>
      </c>
      <c r="G1644" s="2">
        <f t="shared" si="70"/>
        <v>0.22428000000000001</v>
      </c>
      <c r="H1644" s="2">
        <f t="shared" si="71"/>
        <v>0.43999999999999995</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3.56</v>
      </c>
      <c r="D1648" s="1">
        <v>0</v>
      </c>
      <c r="E1648" s="1">
        <v>0</v>
      </c>
      <c r="F1648" s="1">
        <v>0</v>
      </c>
      <c r="G1648" s="2">
        <f t="shared" si="70"/>
        <v>0.23852000000000001</v>
      </c>
      <c r="H1648" s="2">
        <f t="shared" si="71"/>
        <v>0.43999999999999995</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2775.92</v>
      </c>
      <c r="D1649" s="1">
        <v>0</v>
      </c>
      <c r="E1649" s="1">
        <v>0</v>
      </c>
      <c r="F1649" s="1">
        <v>0</v>
      </c>
      <c r="G1649" s="2">
        <f t="shared" ref="G1649:G1653" si="72">B1649/1000*C1649</f>
        <v>188.76256000000001</v>
      </c>
      <c r="H1649" s="2">
        <f t="shared" ref="H1649:H1653" si="73">ABS(C1649-ROUND(C1649,0))</f>
        <v>7.999999999992724E-2</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2775.92</v>
      </c>
      <c r="D1650" s="1">
        <v>0</v>
      </c>
      <c r="E1650" s="1">
        <v>0</v>
      </c>
      <c r="F1650" s="1">
        <v>0</v>
      </c>
      <c r="G1650" s="2">
        <f t="shared" si="72"/>
        <v>191.53848000000002</v>
      </c>
      <c r="H1650" s="2">
        <f t="shared" si="73"/>
        <v>7.999999999992724E-2</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45242.5</v>
      </c>
      <c r="D1669" s="1">
        <v>0</v>
      </c>
      <c r="E1669" s="1">
        <v>0</v>
      </c>
      <c r="F1669" s="1">
        <v>0</v>
      </c>
      <c r="G1669" s="2">
        <f t="shared" si="70"/>
        <v>3981.3399999999997</v>
      </c>
      <c r="H1669" s="2">
        <f t="shared" si="71"/>
        <v>0.5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45242.5</v>
      </c>
      <c r="D1670" s="1">
        <v>0</v>
      </c>
      <c r="E1670" s="1">
        <v>0</v>
      </c>
      <c r="F1670" s="1">
        <v>0</v>
      </c>
      <c r="G1670" s="2">
        <f t="shared" si="70"/>
        <v>4026.5825</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73582.040000000008</v>
      </c>
      <c r="D1681" s="1">
        <v>0</v>
      </c>
      <c r="E1681" s="1">
        <v>0</v>
      </c>
      <c r="F1681" s="1">
        <v>0</v>
      </c>
      <c r="G1681" s="2">
        <f t="shared" si="70"/>
        <v>7358.2040000000015</v>
      </c>
      <c r="H1681" s="2">
        <f t="shared" si="71"/>
        <v>4.0000000008149073E-2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66271.16</v>
      </c>
      <c r="D1683" s="1">
        <v>0</v>
      </c>
      <c r="E1683" s="1">
        <v>0</v>
      </c>
      <c r="F1683" s="1">
        <v>0</v>
      </c>
      <c r="G1683" s="2">
        <f t="shared" si="70"/>
        <v>6759.6583199999995</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7060.88</v>
      </c>
      <c r="D1684" s="1">
        <v>0</v>
      </c>
      <c r="E1684" s="1">
        <v>0</v>
      </c>
      <c r="F1684" s="1">
        <v>0</v>
      </c>
      <c r="G1684" s="2">
        <f t="shared" si="70"/>
        <v>727.27063999999996</v>
      </c>
      <c r="H1684" s="2">
        <f t="shared" si="71"/>
        <v>0.11999999999989086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250</v>
      </c>
      <c r="D1686" s="13">
        <v>0</v>
      </c>
      <c r="E1686" s="13">
        <v>0</v>
      </c>
      <c r="F1686" s="13">
        <v>0</v>
      </c>
      <c r="G1686" s="14">
        <f t="shared" si="70"/>
        <v>26.25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31286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940575.45</v>
      </c>
      <c r="I16" s="298">
        <f>'PR-RAS'!E6</f>
        <v>1411959.6699999997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589961.41</v>
      </c>
      <c r="I17" s="298">
        <f>'PR-RAS'!E152</f>
        <v>946361.31999999983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113161.89999999995</v>
      </c>
      <c r="I18" s="298">
        <f>'PR-RAS'!E649</f>
        <v>126856.61999999995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176737.49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185286.92000000016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111704.87999999999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73582.040000000008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89" zoomScaleNormal="100" workbookViewId="0">
      <selection activeCell="E426" sqref="E4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940575.45</v>
      </c>
      <c r="E6" s="59">
        <f>E7+E43+E49+E82+E106+E125+E134+E140</f>
        <v>1411959.6699999997</v>
      </c>
      <c r="F6" s="44">
        <f t="shared" ref="F6:F132" si="0">IF(D6&lt;&gt;0,IF(E6/D6&gt;=100,"&gt;&gt;100",E6/D6*100),"-")</f>
        <v>150.11657703802496</v>
      </c>
    </row>
    <row r="7" spans="1:24" ht="12.75" customHeight="1" x14ac:dyDescent="0.2">
      <c r="A7" s="62">
        <v>61</v>
      </c>
      <c r="B7" s="228" t="s">
        <v>65</v>
      </c>
      <c r="C7" s="267" t="s">
        <v>66</v>
      </c>
      <c r="D7" s="59">
        <f>D8+D17+D23+D29+D36+D39</f>
        <v>545953.97</v>
      </c>
      <c r="E7" s="59">
        <f>E8+E17+E23+E29+E36+E39</f>
        <v>732056.83</v>
      </c>
      <c r="F7" s="44">
        <f t="shared" si="0"/>
        <v>134.08764661973242</v>
      </c>
    </row>
    <row r="8" spans="1:24" ht="12.75" customHeight="1" x14ac:dyDescent="0.2">
      <c r="A8" s="62">
        <v>611</v>
      </c>
      <c r="B8" s="228" t="s">
        <v>67</v>
      </c>
      <c r="C8" s="267" t="s">
        <v>68</v>
      </c>
      <c r="D8" s="59">
        <f>SUM(D9:D14)-D15-D16</f>
        <v>526851</v>
      </c>
      <c r="E8" s="59">
        <f>SUM(E9:E14)-E15-E16</f>
        <v>678907.03</v>
      </c>
      <c r="F8" s="44">
        <f t="shared" si="0"/>
        <v>128.86129664743922</v>
      </c>
    </row>
    <row r="9" spans="1:24" ht="12.75" customHeight="1" x14ac:dyDescent="0.2">
      <c r="A9" s="62">
        <v>6111</v>
      </c>
      <c r="B9" s="64" t="s">
        <v>69</v>
      </c>
      <c r="C9" s="267" t="s">
        <v>70</v>
      </c>
      <c r="D9" s="193">
        <v>516960.28</v>
      </c>
      <c r="E9" s="193">
        <v>652710.32999999996</v>
      </c>
      <c r="F9" s="44">
        <f t="shared" si="0"/>
        <v>126.25928050023494</v>
      </c>
    </row>
    <row r="10" spans="1:24" ht="12.75" customHeight="1" x14ac:dyDescent="0.2">
      <c r="A10" s="62">
        <v>6112</v>
      </c>
      <c r="B10" s="64" t="s">
        <v>71</v>
      </c>
      <c r="C10" s="267" t="s">
        <v>72</v>
      </c>
      <c r="D10" s="193">
        <v>0</v>
      </c>
      <c r="E10" s="193">
        <v>46577.38</v>
      </c>
      <c r="F10" s="44" t="str">
        <f t="shared" si="0"/>
        <v>-</v>
      </c>
    </row>
    <row r="11" spans="1:24" ht="12.75" customHeight="1" x14ac:dyDescent="0.2">
      <c r="A11" s="62">
        <v>6113</v>
      </c>
      <c r="B11" s="64" t="s">
        <v>73</v>
      </c>
      <c r="C11" s="267" t="s">
        <v>74</v>
      </c>
      <c r="D11" s="193">
        <v>0</v>
      </c>
      <c r="E11" s="193">
        <v>12325.68</v>
      </c>
      <c r="F11" s="44" t="str">
        <f t="shared" si="0"/>
        <v>-</v>
      </c>
    </row>
    <row r="12" spans="1:24" ht="12.75" customHeight="1" x14ac:dyDescent="0.2">
      <c r="A12" s="62">
        <v>6114</v>
      </c>
      <c r="B12" s="64" t="s">
        <v>75</v>
      </c>
      <c r="C12" s="267" t="s">
        <v>76</v>
      </c>
      <c r="D12" s="193">
        <v>0</v>
      </c>
      <c r="E12" s="193">
        <v>102363.77</v>
      </c>
      <c r="F12" s="44" t="str">
        <f t="shared" si="0"/>
        <v>-</v>
      </c>
    </row>
    <row r="13" spans="1:24" ht="12.75" customHeight="1" x14ac:dyDescent="0.2">
      <c r="A13" s="62">
        <v>6115</v>
      </c>
      <c r="B13" s="64" t="s">
        <v>77</v>
      </c>
      <c r="C13" s="267" t="s">
        <v>78</v>
      </c>
      <c r="D13" s="193">
        <v>11544.87</v>
      </c>
      <c r="E13" s="193">
        <v>49363.62</v>
      </c>
      <c r="F13" s="44">
        <f t="shared" si="0"/>
        <v>427.58056175600069</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1654.15</v>
      </c>
      <c r="E15" s="193">
        <v>184433.75</v>
      </c>
      <c r="F15" s="44" t="str">
        <f t="shared" si="0"/>
        <v>&gt;&gt;100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14008.59</v>
      </c>
      <c r="E23" s="59">
        <f t="shared" si="2"/>
        <v>46200.94</v>
      </c>
      <c r="F23" s="44">
        <f t="shared" si="0"/>
        <v>329.80435575600404</v>
      </c>
    </row>
    <row r="24" spans="1:6" ht="12.75" customHeight="1" x14ac:dyDescent="0.2">
      <c r="A24" s="62">
        <v>6131</v>
      </c>
      <c r="B24" s="64" t="s">
        <v>99</v>
      </c>
      <c r="C24" s="267" t="s">
        <v>100</v>
      </c>
      <c r="D24" s="193">
        <v>2658.29</v>
      </c>
      <c r="E24" s="193">
        <v>673.54</v>
      </c>
      <c r="F24" s="44">
        <f t="shared" si="0"/>
        <v>25.337340922171769</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11350.3</v>
      </c>
      <c r="E27" s="193">
        <v>45527.4</v>
      </c>
      <c r="F27" s="44">
        <f t="shared" si="0"/>
        <v>401.11186488462869</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5094.38</v>
      </c>
      <c r="E29" s="59">
        <f>SUM(E30:E35)</f>
        <v>6948.86</v>
      </c>
      <c r="F29" s="44">
        <f t="shared" si="0"/>
        <v>136.40246703229832</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5094.38</v>
      </c>
      <c r="E31" s="193">
        <v>6948.86</v>
      </c>
      <c r="F31" s="44">
        <f t="shared" si="0"/>
        <v>136.40246703229832</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229043.58000000002</v>
      </c>
      <c r="E49" s="59">
        <f>E50+E53+E58+E61+E64+E68+E71+E74+E77</f>
        <v>542692.6</v>
      </c>
      <c r="F49" s="44">
        <f t="shared" si="0"/>
        <v>236.93857736593182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224919</v>
      </c>
      <c r="E58" s="59">
        <f t="shared" si="9"/>
        <v>282317.08</v>
      </c>
      <c r="F58" s="44">
        <f t="shared" si="0"/>
        <v>125.51944477789783</v>
      </c>
    </row>
    <row r="59" spans="1:6" ht="24" x14ac:dyDescent="0.2">
      <c r="A59" s="62">
        <v>6331</v>
      </c>
      <c r="B59" s="64" t="s">
        <v>169</v>
      </c>
      <c r="C59" s="267" t="s">
        <v>170</v>
      </c>
      <c r="D59" s="193">
        <v>224919</v>
      </c>
      <c r="E59" s="193">
        <v>16232</v>
      </c>
      <c r="F59" s="44">
        <f t="shared" si="0"/>
        <v>7.2168202775221308</v>
      </c>
    </row>
    <row r="60" spans="1:6" ht="24" x14ac:dyDescent="0.2">
      <c r="A60" s="62">
        <v>6332</v>
      </c>
      <c r="B60" s="64" t="s">
        <v>171</v>
      </c>
      <c r="C60" s="267" t="s">
        <v>172</v>
      </c>
      <c r="D60" s="193">
        <v>0</v>
      </c>
      <c r="E60" s="193">
        <v>266085.08</v>
      </c>
      <c r="F60" s="44" t="str">
        <f t="shared" si="0"/>
        <v>-</v>
      </c>
    </row>
    <row r="61" spans="1:6" ht="12.75" customHeight="1" x14ac:dyDescent="0.2">
      <c r="A61" s="62">
        <v>634</v>
      </c>
      <c r="B61" s="64" t="s">
        <v>173</v>
      </c>
      <c r="C61" s="267" t="s">
        <v>174</v>
      </c>
      <c r="D61" s="59">
        <f t="shared" ref="D61:E61" si="10">SUM(D62:D63)</f>
        <v>1321.98</v>
      </c>
      <c r="E61" s="59">
        <f t="shared" si="10"/>
        <v>690.67</v>
      </c>
      <c r="F61" s="44">
        <f t="shared" si="0"/>
        <v>52.245117172725756</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1321.98</v>
      </c>
      <c r="E63" s="193">
        <v>690.67</v>
      </c>
      <c r="F63" s="44">
        <f t="shared" si="0"/>
        <v>52.245117172725756</v>
      </c>
    </row>
    <row r="64" spans="1:6" ht="24" x14ac:dyDescent="0.2">
      <c r="A64" s="62">
        <v>635</v>
      </c>
      <c r="B64" s="64" t="s">
        <v>179</v>
      </c>
      <c r="C64" s="267" t="s">
        <v>180</v>
      </c>
      <c r="D64" s="59">
        <f>SUM(D65:D67)</f>
        <v>0</v>
      </c>
      <c r="E64" s="59">
        <f>SUM(E65:E67)</f>
        <v>239360.7</v>
      </c>
      <c r="F64" s="44" t="str">
        <f t="shared" si="0"/>
        <v>-</v>
      </c>
    </row>
    <row r="65" spans="1:6" ht="12.75" customHeight="1" x14ac:dyDescent="0.2">
      <c r="A65" s="62">
        <v>6351</v>
      </c>
      <c r="B65" s="64" t="s">
        <v>181</v>
      </c>
      <c r="C65" s="267" t="s">
        <v>182</v>
      </c>
      <c r="D65" s="193">
        <v>0</v>
      </c>
      <c r="E65" s="193">
        <v>239360.7</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2802.6</v>
      </c>
      <c r="E68" s="59">
        <f t="shared" si="11"/>
        <v>960</v>
      </c>
      <c r="F68" s="44">
        <f t="shared" si="0"/>
        <v>34.253907086277032</v>
      </c>
    </row>
    <row r="69" spans="1:6" ht="12.75" customHeight="1" x14ac:dyDescent="0.2">
      <c r="A69" s="62" t="s">
        <v>189</v>
      </c>
      <c r="B69" s="63" t="s">
        <v>190</v>
      </c>
      <c r="C69" s="267" t="s">
        <v>189</v>
      </c>
      <c r="D69" s="193">
        <v>2802.6</v>
      </c>
      <c r="E69" s="193">
        <v>960</v>
      </c>
      <c r="F69" s="44">
        <f t="shared" si="0"/>
        <v>34.253907086277032</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19364.150000000001</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19364.150000000001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17249.189999999999</v>
      </c>
      <c r="E82" s="59">
        <f t="shared" si="15"/>
        <v>12627.66</v>
      </c>
      <c r="F82" s="44">
        <f t="shared" si="0"/>
        <v>73.207263645423353</v>
      </c>
    </row>
    <row r="83" spans="1:6" ht="12.75" customHeight="1" x14ac:dyDescent="0.2">
      <c r="A83" s="62">
        <v>641</v>
      </c>
      <c r="B83" s="63" t="s">
        <v>217</v>
      </c>
      <c r="C83" s="267" t="s">
        <v>218</v>
      </c>
      <c r="D83" s="59">
        <f t="shared" ref="D83:E83" si="16">SUM(D84:D90)</f>
        <v>4.21</v>
      </c>
      <c r="E83" s="59">
        <f t="shared" si="16"/>
        <v>19.899999999999999</v>
      </c>
      <c r="F83" s="44">
        <f t="shared" si="0"/>
        <v>472.68408551068876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4.21</v>
      </c>
      <c r="E85" s="193">
        <v>19.899999999999999</v>
      </c>
      <c r="F85" s="44">
        <f t="shared" si="0"/>
        <v>472.68408551068876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17244.98</v>
      </c>
      <c r="E91" s="59">
        <f t="shared" si="17"/>
        <v>12607.76</v>
      </c>
      <c r="F91" s="44">
        <f t="shared" si="0"/>
        <v>73.10973976194812</v>
      </c>
    </row>
    <row r="92" spans="1:6" ht="12.75" customHeight="1" x14ac:dyDescent="0.2">
      <c r="A92" s="62">
        <v>6421</v>
      </c>
      <c r="B92" s="63" t="s">
        <v>235</v>
      </c>
      <c r="C92" s="267" t="s">
        <v>236</v>
      </c>
      <c r="D92" s="193">
        <v>788.44</v>
      </c>
      <c r="E92" s="193">
        <v>788.44</v>
      </c>
      <c r="F92" s="44">
        <f t="shared" si="0"/>
        <v>100</v>
      </c>
    </row>
    <row r="93" spans="1:6" ht="12.75" customHeight="1" x14ac:dyDescent="0.2">
      <c r="A93" s="62">
        <v>6422</v>
      </c>
      <c r="B93" s="63" t="s">
        <v>237</v>
      </c>
      <c r="C93" s="267" t="s">
        <v>238</v>
      </c>
      <c r="D93" s="193">
        <v>16216.34</v>
      </c>
      <c r="E93" s="193">
        <v>11775.33</v>
      </c>
      <c r="F93" s="44">
        <f t="shared" si="0"/>
        <v>72.613980713280554</v>
      </c>
    </row>
    <row r="94" spans="1:6" ht="12.75" customHeight="1" x14ac:dyDescent="0.2">
      <c r="A94" s="62">
        <v>6423</v>
      </c>
      <c r="B94" s="63" t="s">
        <v>239</v>
      </c>
      <c r="C94" s="267" t="s">
        <v>240</v>
      </c>
      <c r="D94" s="193">
        <v>8.23</v>
      </c>
      <c r="E94" s="193">
        <v>43.99</v>
      </c>
      <c r="F94" s="44">
        <f t="shared" si="0"/>
        <v>534.50789793438639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231.97</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127069.97000000002</v>
      </c>
      <c r="E106" s="59">
        <f>E107+E112+E120+E124</f>
        <v>117789.15</v>
      </c>
      <c r="F106" s="44">
        <f t="shared" si="0"/>
        <v>92.696291657265661</v>
      </c>
    </row>
    <row r="107" spans="1:6" ht="12.75" customHeight="1" x14ac:dyDescent="0.2">
      <c r="A107" s="62">
        <v>651</v>
      </c>
      <c r="B107" s="63" t="s">
        <v>265</v>
      </c>
      <c r="C107" s="267" t="s">
        <v>266</v>
      </c>
      <c r="D107" s="59">
        <f t="shared" ref="D107:E107" si="19">SUM(D108:D111)</f>
        <v>0</v>
      </c>
      <c r="E107" s="59">
        <f t="shared" si="19"/>
        <v>5.92</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5.92</v>
      </c>
      <c r="F111" s="44" t="str">
        <f t="shared" si="0"/>
        <v>-</v>
      </c>
    </row>
    <row r="112" spans="1:6" ht="12.75" customHeight="1" x14ac:dyDescent="0.2">
      <c r="A112" s="62">
        <v>652</v>
      </c>
      <c r="B112" s="63" t="s">
        <v>275</v>
      </c>
      <c r="C112" s="267" t="s">
        <v>276</v>
      </c>
      <c r="D112" s="59">
        <f t="shared" ref="D112:E112" si="20">SUM(D113:D119)</f>
        <v>93077.200000000012</v>
      </c>
      <c r="E112" s="59">
        <f t="shared" si="20"/>
        <v>88937.25</v>
      </c>
      <c r="F112" s="44">
        <f t="shared" si="0"/>
        <v>95.552133068033839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6002.38</v>
      </c>
      <c r="E115" s="193">
        <v>951.9</v>
      </c>
      <c r="F115" s="44">
        <f t="shared" si="0"/>
        <v>15.858709378613151</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87074.82</v>
      </c>
      <c r="E117" s="193">
        <v>87985.35</v>
      </c>
      <c r="F117" s="44">
        <f t="shared" si="0"/>
        <v>101.04568691614865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33992.770000000004</v>
      </c>
      <c r="E120" s="59">
        <f t="shared" si="21"/>
        <v>28845.98</v>
      </c>
      <c r="F120" s="44">
        <f t="shared" si="0"/>
        <v>84.85916269842086</v>
      </c>
    </row>
    <row r="121" spans="1:6" ht="12.75" customHeight="1" x14ac:dyDescent="0.2">
      <c r="A121" s="62">
        <v>6531</v>
      </c>
      <c r="B121" s="63" t="s">
        <v>293</v>
      </c>
      <c r="C121" s="267" t="s">
        <v>294</v>
      </c>
      <c r="D121" s="193">
        <v>1904.23</v>
      </c>
      <c r="E121" s="193">
        <v>539.16</v>
      </c>
      <c r="F121" s="44">
        <f t="shared" si="0"/>
        <v>28.313806630501563</v>
      </c>
    </row>
    <row r="122" spans="1:6" ht="12.75" customHeight="1" x14ac:dyDescent="0.2">
      <c r="A122" s="62">
        <v>6532</v>
      </c>
      <c r="B122" s="63" t="s">
        <v>295</v>
      </c>
      <c r="C122" s="267" t="s">
        <v>296</v>
      </c>
      <c r="D122" s="193">
        <v>32088.54</v>
      </c>
      <c r="E122" s="193">
        <v>28306.82</v>
      </c>
      <c r="F122" s="44">
        <f t="shared" si="0"/>
        <v>88.214733359635559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21258.739999999998</v>
      </c>
      <c r="E125" s="59">
        <f t="shared" si="22"/>
        <v>6793.43</v>
      </c>
      <c r="F125" s="44">
        <f t="shared" si="0"/>
        <v>31.955939063180605</v>
      </c>
    </row>
    <row r="126" spans="1:6" ht="12.75" customHeight="1" x14ac:dyDescent="0.2">
      <c r="A126" s="62">
        <v>661</v>
      </c>
      <c r="B126" s="64" t="s">
        <v>303</v>
      </c>
      <c r="C126" s="267" t="s">
        <v>304</v>
      </c>
      <c r="D126" s="59">
        <f t="shared" ref="D126:E126" si="23">SUM(D127:D128)</f>
        <v>4598.74</v>
      </c>
      <c r="E126" s="59">
        <f t="shared" si="23"/>
        <v>3446.17</v>
      </c>
      <c r="F126" s="44">
        <f t="shared" si="0"/>
        <v>74.937265424877253</v>
      </c>
    </row>
    <row r="127" spans="1:6" ht="12.75" customHeight="1" x14ac:dyDescent="0.2">
      <c r="A127" s="62">
        <v>6614</v>
      </c>
      <c r="B127" s="64" t="s">
        <v>305</v>
      </c>
      <c r="C127" s="267" t="s">
        <v>306</v>
      </c>
      <c r="D127" s="193">
        <v>4598.74</v>
      </c>
      <c r="E127" s="193">
        <v>3446.17</v>
      </c>
      <c r="F127" s="44">
        <f t="shared" si="0"/>
        <v>74.937265424877253</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16660</v>
      </c>
      <c r="E129" s="59">
        <f t="shared" si="24"/>
        <v>3347.26</v>
      </c>
      <c r="F129" s="44">
        <f t="shared" si="0"/>
        <v>20.091596638655464</v>
      </c>
    </row>
    <row r="130" spans="1:6" ht="12.75" customHeight="1" x14ac:dyDescent="0.2">
      <c r="A130" s="62">
        <v>6631</v>
      </c>
      <c r="B130" s="64" t="s">
        <v>311</v>
      </c>
      <c r="C130" s="267" t="s">
        <v>312</v>
      </c>
      <c r="D130" s="193">
        <v>660</v>
      </c>
      <c r="E130" s="193">
        <v>3347.26</v>
      </c>
      <c r="F130" s="44">
        <f t="shared" si="0"/>
        <v>507.16060606060609</v>
      </c>
    </row>
    <row r="131" spans="1:6" ht="12.75" customHeight="1" x14ac:dyDescent="0.2">
      <c r="A131" s="62">
        <v>6632</v>
      </c>
      <c r="B131" s="181" t="s">
        <v>313</v>
      </c>
      <c r="C131" s="267" t="s">
        <v>314</v>
      </c>
      <c r="D131" s="193">
        <v>16000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589961.41</v>
      </c>
      <c r="E152" s="59">
        <f>E153+E164+E202+E221+E230+E262+E273</f>
        <v>946361.31999999983</v>
      </c>
      <c r="F152" s="44">
        <f t="shared" si="26"/>
        <v>160.41071567714908</v>
      </c>
    </row>
    <row r="153" spans="1:6" ht="12.75" customHeight="1" x14ac:dyDescent="0.2">
      <c r="A153" s="62">
        <v>31</v>
      </c>
      <c r="B153" s="63" t="s">
        <v>356</v>
      </c>
      <c r="C153" s="267" t="s">
        <v>357</v>
      </c>
      <c r="D153" s="59">
        <f t="shared" ref="D153:E153" si="30">D154+D159+D160</f>
        <v>170348.31</v>
      </c>
      <c r="E153" s="59">
        <f t="shared" si="30"/>
        <v>319578.03999999998</v>
      </c>
      <c r="F153" s="44">
        <f t="shared" si="26"/>
        <v>187.60270647827383</v>
      </c>
    </row>
    <row r="154" spans="1:6" ht="12.75" customHeight="1" x14ac:dyDescent="0.2">
      <c r="A154" s="62">
        <v>311</v>
      </c>
      <c r="B154" s="63" t="s">
        <v>358</v>
      </c>
      <c r="C154" s="267" t="s">
        <v>359</v>
      </c>
      <c r="D154" s="59">
        <f t="shared" ref="D154:E154" si="31">SUM(D155:D158)</f>
        <v>140046.45000000001</v>
      </c>
      <c r="E154" s="59">
        <f t="shared" si="31"/>
        <v>258174.11</v>
      </c>
      <c r="F154" s="44">
        <f t="shared" si="26"/>
        <v>184.34891423524121</v>
      </c>
    </row>
    <row r="155" spans="1:6" ht="12.75" customHeight="1" x14ac:dyDescent="0.2">
      <c r="A155" s="62">
        <v>3111</v>
      </c>
      <c r="B155" s="63" t="s">
        <v>360</v>
      </c>
      <c r="C155" s="267" t="s">
        <v>361</v>
      </c>
      <c r="D155" s="193">
        <v>140046.45000000001</v>
      </c>
      <c r="E155" s="193">
        <v>258174.11</v>
      </c>
      <c r="F155" s="44">
        <f t="shared" si="26"/>
        <v>184.34891423524121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9192.7999999999993</v>
      </c>
      <c r="E159" s="193">
        <v>21511.66</v>
      </c>
      <c r="F159" s="44">
        <f t="shared" si="26"/>
        <v>234.00552606387609</v>
      </c>
    </row>
    <row r="160" spans="1:6" ht="12.75" customHeight="1" x14ac:dyDescent="0.2">
      <c r="A160" s="62">
        <v>313</v>
      </c>
      <c r="B160" s="64" t="s">
        <v>370</v>
      </c>
      <c r="C160" s="267" t="s">
        <v>371</v>
      </c>
      <c r="D160" s="59">
        <f t="shared" ref="D160:E160" si="32">SUM(D161:D163)</f>
        <v>21109.06</v>
      </c>
      <c r="E160" s="59">
        <f t="shared" si="32"/>
        <v>39892.269999999997</v>
      </c>
      <c r="F160" s="44">
        <f t="shared" si="26"/>
        <v>188.98174527904129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21109.06</v>
      </c>
      <c r="E162" s="193">
        <v>39892.269999999997</v>
      </c>
      <c r="F162" s="44">
        <f t="shared" si="26"/>
        <v>188.98174527904129</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270673.85000000003</v>
      </c>
      <c r="E164" s="59">
        <f>E165+E170+E178+E188+E189+E194</f>
        <v>414960.88</v>
      </c>
      <c r="F164" s="44">
        <f t="shared" si="26"/>
        <v>153.3066012841654</v>
      </c>
    </row>
    <row r="165" spans="1:6" ht="12.75" customHeight="1" x14ac:dyDescent="0.2">
      <c r="A165" s="62">
        <v>321</v>
      </c>
      <c r="B165" s="63" t="s">
        <v>380</v>
      </c>
      <c r="C165" s="267" t="s">
        <v>381</v>
      </c>
      <c r="D165" s="59">
        <f t="shared" ref="D165:E165" si="33">SUM(D166:D169)</f>
        <v>11164.31</v>
      </c>
      <c r="E165" s="59">
        <f t="shared" si="33"/>
        <v>12519.419999999998</v>
      </c>
      <c r="F165" s="44">
        <f t="shared" si="26"/>
        <v>112.13787506796209</v>
      </c>
    </row>
    <row r="166" spans="1:6" ht="12.75" customHeight="1" x14ac:dyDescent="0.2">
      <c r="A166" s="62">
        <v>3211</v>
      </c>
      <c r="B166" s="63" t="s">
        <v>382</v>
      </c>
      <c r="C166" s="267" t="s">
        <v>383</v>
      </c>
      <c r="D166" s="193">
        <v>3553.18</v>
      </c>
      <c r="E166" s="193">
        <v>2046.8</v>
      </c>
      <c r="F166" s="44">
        <f t="shared" si="26"/>
        <v>57.604737165018385</v>
      </c>
    </row>
    <row r="167" spans="1:6" ht="12.75" customHeight="1" x14ac:dyDescent="0.2">
      <c r="A167" s="62">
        <v>3212</v>
      </c>
      <c r="B167" s="63" t="s">
        <v>384</v>
      </c>
      <c r="C167" s="267" t="s">
        <v>385</v>
      </c>
      <c r="D167" s="193">
        <v>5797.73</v>
      </c>
      <c r="E167" s="193">
        <v>6248.57</v>
      </c>
      <c r="F167" s="44">
        <f t="shared" si="26"/>
        <v>107.77614687127549</v>
      </c>
    </row>
    <row r="168" spans="1:6" ht="12.75" customHeight="1" x14ac:dyDescent="0.2">
      <c r="A168" s="62">
        <v>3213</v>
      </c>
      <c r="B168" s="63" t="s">
        <v>386</v>
      </c>
      <c r="C168" s="267" t="s">
        <v>387</v>
      </c>
      <c r="D168" s="193">
        <v>1813.4</v>
      </c>
      <c r="E168" s="193">
        <v>2622.15</v>
      </c>
      <c r="F168" s="44">
        <f t="shared" si="26"/>
        <v>144.59854417117018</v>
      </c>
    </row>
    <row r="169" spans="1:6" ht="12.75" customHeight="1" x14ac:dyDescent="0.2">
      <c r="A169" s="62">
        <v>3214</v>
      </c>
      <c r="B169" s="63" t="s">
        <v>388</v>
      </c>
      <c r="C169" s="267" t="s">
        <v>389</v>
      </c>
      <c r="D169" s="193">
        <v>0</v>
      </c>
      <c r="E169" s="193">
        <v>1601.9</v>
      </c>
      <c r="F169" s="44" t="str">
        <f t="shared" si="26"/>
        <v>-</v>
      </c>
    </row>
    <row r="170" spans="1:6" ht="12.75" customHeight="1" x14ac:dyDescent="0.2">
      <c r="A170" s="62">
        <v>322</v>
      </c>
      <c r="B170" s="63" t="s">
        <v>390</v>
      </c>
      <c r="C170" s="267" t="s">
        <v>391</v>
      </c>
      <c r="D170" s="59">
        <f t="shared" ref="D170:E170" si="34">SUM(D171:D177)</f>
        <v>43115.210000000006</v>
      </c>
      <c r="E170" s="59">
        <f t="shared" si="34"/>
        <v>58375.09</v>
      </c>
      <c r="F170" s="44">
        <f t="shared" si="26"/>
        <v>135.39326376932871</v>
      </c>
    </row>
    <row r="171" spans="1:6" ht="12.75" customHeight="1" x14ac:dyDescent="0.2">
      <c r="A171" s="62">
        <v>3221</v>
      </c>
      <c r="B171" s="63" t="s">
        <v>392</v>
      </c>
      <c r="C171" s="267" t="s">
        <v>393</v>
      </c>
      <c r="D171" s="193">
        <v>3607.28</v>
      </c>
      <c r="E171" s="193">
        <v>6471.42</v>
      </c>
      <c r="F171" s="44">
        <f t="shared" si="26"/>
        <v>179.398882260318</v>
      </c>
    </row>
    <row r="172" spans="1:6" ht="12.75" customHeight="1" x14ac:dyDescent="0.2">
      <c r="A172" s="62">
        <v>3222</v>
      </c>
      <c r="B172" s="63" t="s">
        <v>394</v>
      </c>
      <c r="C172" s="267" t="s">
        <v>395</v>
      </c>
      <c r="D172" s="193">
        <v>8403.75</v>
      </c>
      <c r="E172" s="193">
        <v>11140.97</v>
      </c>
      <c r="F172" s="44">
        <f t="shared" si="26"/>
        <v>132.57141157221477</v>
      </c>
    </row>
    <row r="173" spans="1:6" ht="12.75" customHeight="1" x14ac:dyDescent="0.2">
      <c r="A173" s="62">
        <v>3223</v>
      </c>
      <c r="B173" s="64" t="s">
        <v>396</v>
      </c>
      <c r="C173" s="267" t="s">
        <v>397</v>
      </c>
      <c r="D173" s="193">
        <v>22884.81</v>
      </c>
      <c r="E173" s="193">
        <v>23832.62</v>
      </c>
      <c r="F173" s="44">
        <f t="shared" si="26"/>
        <v>104.14165553482854</v>
      </c>
    </row>
    <row r="174" spans="1:6" ht="12.75" customHeight="1" x14ac:dyDescent="0.2">
      <c r="A174" s="62">
        <v>3224</v>
      </c>
      <c r="B174" s="64" t="s">
        <v>398</v>
      </c>
      <c r="C174" s="267" t="s">
        <v>399</v>
      </c>
      <c r="D174" s="193">
        <v>2743.1</v>
      </c>
      <c r="E174" s="193">
        <v>6191.12</v>
      </c>
      <c r="F174" s="44">
        <f t="shared" si="26"/>
        <v>225.69793299551603</v>
      </c>
    </row>
    <row r="175" spans="1:6" ht="12.75" customHeight="1" x14ac:dyDescent="0.2">
      <c r="A175" s="62">
        <v>3225</v>
      </c>
      <c r="B175" s="64" t="s">
        <v>400</v>
      </c>
      <c r="C175" s="267" t="s">
        <v>401</v>
      </c>
      <c r="D175" s="193">
        <v>5476.27</v>
      </c>
      <c r="E175" s="193">
        <v>10567.27</v>
      </c>
      <c r="F175" s="44">
        <f t="shared" si="26"/>
        <v>192.96473694686347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171.69</v>
      </c>
      <c r="F177" s="44" t="str">
        <f t="shared" si="26"/>
        <v>-</v>
      </c>
    </row>
    <row r="178" spans="1:6" ht="12.75" customHeight="1" x14ac:dyDescent="0.2">
      <c r="A178" s="62">
        <v>323</v>
      </c>
      <c r="B178" s="64" t="s">
        <v>406</v>
      </c>
      <c r="C178" s="267" t="s">
        <v>407</v>
      </c>
      <c r="D178" s="59">
        <f t="shared" ref="D178:E178" si="35">SUM(D179:D187)</f>
        <v>142882.69</v>
      </c>
      <c r="E178" s="59">
        <f t="shared" si="35"/>
        <v>231124.41999999998</v>
      </c>
      <c r="F178" s="44">
        <f t="shared" si="26"/>
        <v>161.75816678703345</v>
      </c>
    </row>
    <row r="179" spans="1:6" ht="12.75" customHeight="1" x14ac:dyDescent="0.2">
      <c r="A179" s="62">
        <v>3231</v>
      </c>
      <c r="B179" s="64" t="s">
        <v>408</v>
      </c>
      <c r="C179" s="267" t="s">
        <v>409</v>
      </c>
      <c r="D179" s="193">
        <v>7292.98</v>
      </c>
      <c r="E179" s="193">
        <v>8205.3700000000008</v>
      </c>
      <c r="F179" s="44">
        <f t="shared" si="26"/>
        <v>112.51052381879563</v>
      </c>
    </row>
    <row r="180" spans="1:6" ht="12.75" customHeight="1" x14ac:dyDescent="0.2">
      <c r="A180" s="62">
        <v>3232</v>
      </c>
      <c r="B180" s="64" t="s">
        <v>410</v>
      </c>
      <c r="C180" s="267" t="s">
        <v>411</v>
      </c>
      <c r="D180" s="193">
        <v>67846.59</v>
      </c>
      <c r="E180" s="193">
        <v>74589.39</v>
      </c>
      <c r="F180" s="44">
        <f t="shared" si="26"/>
        <v>109.93830345784512</v>
      </c>
    </row>
    <row r="181" spans="1:6" ht="12.75" customHeight="1" x14ac:dyDescent="0.2">
      <c r="A181" s="62">
        <v>3233</v>
      </c>
      <c r="B181" s="64" t="s">
        <v>412</v>
      </c>
      <c r="C181" s="267" t="s">
        <v>413</v>
      </c>
      <c r="D181" s="193">
        <v>7292.22</v>
      </c>
      <c r="E181" s="193">
        <v>11522.84</v>
      </c>
      <c r="F181" s="44">
        <f t="shared" si="26"/>
        <v>158.01552887872282</v>
      </c>
    </row>
    <row r="182" spans="1:6" ht="12.75" customHeight="1" x14ac:dyDescent="0.2">
      <c r="A182" s="62">
        <v>3234</v>
      </c>
      <c r="B182" s="64" t="s">
        <v>414</v>
      </c>
      <c r="C182" s="267" t="s">
        <v>415</v>
      </c>
      <c r="D182" s="193">
        <v>11468.15</v>
      </c>
      <c r="E182" s="193">
        <v>16612.95</v>
      </c>
      <c r="F182" s="44">
        <f t="shared" si="26"/>
        <v>144.86163853803797</v>
      </c>
    </row>
    <row r="183" spans="1:6" ht="12.75" customHeight="1" x14ac:dyDescent="0.2">
      <c r="A183" s="62">
        <v>3235</v>
      </c>
      <c r="B183" s="63" t="s">
        <v>416</v>
      </c>
      <c r="C183" s="267" t="s">
        <v>417</v>
      </c>
      <c r="D183" s="193">
        <v>1238.94</v>
      </c>
      <c r="E183" s="193">
        <v>4127.1400000000003</v>
      </c>
      <c r="F183" s="44">
        <f t="shared" si="26"/>
        <v>333.11863367071857</v>
      </c>
    </row>
    <row r="184" spans="1:6" ht="12.75" customHeight="1" x14ac:dyDescent="0.2">
      <c r="A184" s="62">
        <v>3236</v>
      </c>
      <c r="B184" s="63" t="s">
        <v>418</v>
      </c>
      <c r="C184" s="267" t="s">
        <v>419</v>
      </c>
      <c r="D184" s="193">
        <v>1453.42</v>
      </c>
      <c r="E184" s="193">
        <v>1763.35</v>
      </c>
      <c r="F184" s="44">
        <f t="shared" si="26"/>
        <v>121.3241870897607</v>
      </c>
    </row>
    <row r="185" spans="1:6" ht="12.75" customHeight="1" x14ac:dyDescent="0.2">
      <c r="A185" s="62">
        <v>3237</v>
      </c>
      <c r="B185" s="63" t="s">
        <v>420</v>
      </c>
      <c r="C185" s="267" t="s">
        <v>421</v>
      </c>
      <c r="D185" s="193">
        <v>38012.730000000003</v>
      </c>
      <c r="E185" s="193">
        <v>97254.15</v>
      </c>
      <c r="F185" s="44">
        <f t="shared" si="26"/>
        <v>255.8462651853734</v>
      </c>
    </row>
    <row r="186" spans="1:6" ht="12.75" customHeight="1" x14ac:dyDescent="0.2">
      <c r="A186" s="62">
        <v>3238</v>
      </c>
      <c r="B186" s="63" t="s">
        <v>422</v>
      </c>
      <c r="C186" s="267" t="s">
        <v>423</v>
      </c>
      <c r="D186" s="193">
        <v>1295.6600000000001</v>
      </c>
      <c r="E186" s="193">
        <v>314.8</v>
      </c>
      <c r="F186" s="44">
        <f t="shared" si="26"/>
        <v>24.296497537934332</v>
      </c>
    </row>
    <row r="187" spans="1:6" ht="12.75" customHeight="1" x14ac:dyDescent="0.2">
      <c r="A187" s="62">
        <v>3239</v>
      </c>
      <c r="B187" s="63" t="s">
        <v>424</v>
      </c>
      <c r="C187" s="267" t="s">
        <v>425</v>
      </c>
      <c r="D187" s="193">
        <v>6982</v>
      </c>
      <c r="E187" s="193">
        <v>16734.43</v>
      </c>
      <c r="F187" s="44">
        <f t="shared" si="26"/>
        <v>239.67960469779433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73511.64</v>
      </c>
      <c r="E194" s="59">
        <f t="shared" si="36"/>
        <v>112941.95000000001</v>
      </c>
      <c r="F194" s="44">
        <f t="shared" si="26"/>
        <v>153.63818573493941</v>
      </c>
    </row>
    <row r="195" spans="1:6" ht="12.75" customHeight="1" x14ac:dyDescent="0.2">
      <c r="A195" s="62">
        <v>3291</v>
      </c>
      <c r="B195" s="182" t="s">
        <v>440</v>
      </c>
      <c r="C195" s="267" t="s">
        <v>441</v>
      </c>
      <c r="D195" s="193">
        <v>14359.17</v>
      </c>
      <c r="E195" s="193">
        <v>43151.48</v>
      </c>
      <c r="F195" s="44">
        <f t="shared" si="26"/>
        <v>300.51514119548693</v>
      </c>
    </row>
    <row r="196" spans="1:6" ht="12.75" customHeight="1" x14ac:dyDescent="0.2">
      <c r="A196" s="62">
        <v>3292</v>
      </c>
      <c r="B196" s="63" t="s">
        <v>442</v>
      </c>
      <c r="C196" s="267" t="s">
        <v>443</v>
      </c>
      <c r="D196" s="193">
        <v>1833.57</v>
      </c>
      <c r="E196" s="193">
        <v>3639.36</v>
      </c>
      <c r="F196" s="44">
        <f t="shared" si="26"/>
        <v>198.4849228554132</v>
      </c>
    </row>
    <row r="197" spans="1:6" ht="12.75" customHeight="1" x14ac:dyDescent="0.2">
      <c r="A197" s="62">
        <v>3293</v>
      </c>
      <c r="B197" s="63" t="s">
        <v>444</v>
      </c>
      <c r="C197" s="267" t="s">
        <v>445</v>
      </c>
      <c r="D197" s="193">
        <v>4126.74</v>
      </c>
      <c r="E197" s="193">
        <v>3709.57</v>
      </c>
      <c r="F197" s="44">
        <f t="shared" si="26"/>
        <v>89.891052016846245</v>
      </c>
    </row>
    <row r="198" spans="1:6" ht="12.75" customHeight="1" x14ac:dyDescent="0.2">
      <c r="A198" s="62">
        <v>3294</v>
      </c>
      <c r="B198" s="63" t="s">
        <v>446</v>
      </c>
      <c r="C198" s="267" t="s">
        <v>447</v>
      </c>
      <c r="D198" s="193">
        <v>1760.2</v>
      </c>
      <c r="E198" s="193">
        <v>9850.65</v>
      </c>
      <c r="F198" s="44">
        <f t="shared" si="26"/>
        <v>559.63242813316663</v>
      </c>
    </row>
    <row r="199" spans="1:6" ht="12.75" customHeight="1" x14ac:dyDescent="0.2">
      <c r="A199" s="62">
        <v>3295</v>
      </c>
      <c r="B199" s="63" t="s">
        <v>448</v>
      </c>
      <c r="C199" s="267" t="s">
        <v>449</v>
      </c>
      <c r="D199" s="193">
        <v>4684.82</v>
      </c>
      <c r="E199" s="193">
        <v>8614.07</v>
      </c>
      <c r="F199" s="44">
        <f t="shared" si="26"/>
        <v>183.87195239091363</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46747.14</v>
      </c>
      <c r="E201" s="193">
        <v>43976.82</v>
      </c>
      <c r="F201" s="44">
        <f t="shared" si="26"/>
        <v>94.073819275361018</v>
      </c>
    </row>
    <row r="202" spans="1:6" ht="12.75" customHeight="1" x14ac:dyDescent="0.2">
      <c r="A202" s="62">
        <v>34</v>
      </c>
      <c r="B202" s="182" t="s">
        <v>454</v>
      </c>
      <c r="C202" s="267" t="s">
        <v>455</v>
      </c>
      <c r="D202" s="59">
        <f t="shared" ref="D202:E202" si="37">D203+D208+D216</f>
        <v>1911.89</v>
      </c>
      <c r="E202" s="59">
        <f t="shared" si="37"/>
        <v>2204.84</v>
      </c>
      <c r="F202" s="44">
        <f t="shared" si="26"/>
        <v>115.3225342462171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1911.89</v>
      </c>
      <c r="E216" s="59">
        <f t="shared" si="40"/>
        <v>2204.84</v>
      </c>
      <c r="F216" s="44">
        <f t="shared" si="26"/>
        <v>115.3225342462171</v>
      </c>
    </row>
    <row r="217" spans="1:6" ht="12.75" customHeight="1" x14ac:dyDescent="0.2">
      <c r="A217" s="62">
        <v>3431</v>
      </c>
      <c r="B217" s="181" t="s">
        <v>484</v>
      </c>
      <c r="C217" s="267" t="s">
        <v>485</v>
      </c>
      <c r="D217" s="193">
        <v>1715.64</v>
      </c>
      <c r="E217" s="193">
        <v>2098.15</v>
      </c>
      <c r="F217" s="44">
        <f t="shared" si="26"/>
        <v>122.29546991210276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196.25</v>
      </c>
      <c r="E219" s="193">
        <v>106.69</v>
      </c>
      <c r="F219" s="44">
        <f t="shared" si="26"/>
        <v>54.364331210191082</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4234</v>
      </c>
      <c r="E221" s="59">
        <f t="shared" si="41"/>
        <v>26087.18</v>
      </c>
      <c r="F221" s="44">
        <f t="shared" si="26"/>
        <v>616.13556920170049</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4234</v>
      </c>
      <c r="E225" s="59">
        <f t="shared" si="43"/>
        <v>26087.18</v>
      </c>
      <c r="F225" s="44">
        <f t="shared" si="26"/>
        <v>616.13556920170049</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9876.2000000000007</v>
      </c>
      <c r="F227" s="44" t="str">
        <f t="shared" si="26"/>
        <v>-</v>
      </c>
    </row>
    <row r="228" spans="1:6" ht="12.75" customHeight="1" x14ac:dyDescent="0.2">
      <c r="A228" s="62">
        <v>3523</v>
      </c>
      <c r="B228" s="63" t="s">
        <v>506</v>
      </c>
      <c r="C228" s="267" t="s">
        <v>507</v>
      </c>
      <c r="D228" s="193">
        <v>4234</v>
      </c>
      <c r="E228" s="193">
        <v>16210.98</v>
      </c>
      <c r="F228" s="44">
        <f t="shared" si="26"/>
        <v>382.87623996221066</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31755.119999999999</v>
      </c>
      <c r="E230" s="59">
        <f>E231+E234+E237+E242+E246+E250+E254+E257</f>
        <v>22727.5</v>
      </c>
      <c r="F230" s="44">
        <f t="shared" ref="F230:F245" si="44">IF(D230&lt;&gt;0,IF(E230/D230&gt;=100,"&gt;&gt;100",E230/D230*100),"-")</f>
        <v>71.571135615296058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16096.859999999999</v>
      </c>
      <c r="E237" s="59">
        <f t="shared" si="47"/>
        <v>11372.09</v>
      </c>
      <c r="F237" s="44">
        <f t="shared" si="44"/>
        <v>70.647877909107748</v>
      </c>
    </row>
    <row r="238" spans="1:6" ht="12" x14ac:dyDescent="0.2">
      <c r="A238" s="62">
        <v>3631</v>
      </c>
      <c r="B238" s="64" t="s">
        <v>526</v>
      </c>
      <c r="C238" s="267" t="s">
        <v>527</v>
      </c>
      <c r="D238" s="193">
        <v>6500.15</v>
      </c>
      <c r="E238" s="193">
        <v>480</v>
      </c>
      <c r="F238" s="44">
        <f t="shared" si="44"/>
        <v>7.3844449743467457</v>
      </c>
    </row>
    <row r="239" spans="1:6" ht="12" x14ac:dyDescent="0.2">
      <c r="A239" s="62">
        <v>3632</v>
      </c>
      <c r="B239" s="64" t="s">
        <v>528</v>
      </c>
      <c r="C239" s="267" t="s">
        <v>529</v>
      </c>
      <c r="D239" s="193">
        <v>9596.7099999999991</v>
      </c>
      <c r="E239" s="193">
        <v>10892.09</v>
      </c>
      <c r="F239" s="44">
        <f t="shared" si="44"/>
        <v>113.49816760118834</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15658.26</v>
      </c>
      <c r="E246" s="59">
        <f t="shared" si="48"/>
        <v>11355.41</v>
      </c>
      <c r="F246" s="44">
        <f t="shared" ref="F246:F249" si="49">IF(D246&lt;&gt;0,IF(E246/D246&gt;=100,"&gt;&gt;100",E246/D246*100),"-")</f>
        <v>72.520254485492003</v>
      </c>
    </row>
    <row r="247" spans="1:6" ht="12.75" customHeight="1" x14ac:dyDescent="0.2">
      <c r="A247" s="62" t="s">
        <v>541</v>
      </c>
      <c r="B247" s="63" t="s">
        <v>542</v>
      </c>
      <c r="C247" s="267" t="s">
        <v>541</v>
      </c>
      <c r="D247" s="193">
        <v>15658.26</v>
      </c>
      <c r="E247" s="193">
        <v>11355.41</v>
      </c>
      <c r="F247" s="44">
        <f t="shared" si="49"/>
        <v>72.520254485492003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36073.54</v>
      </c>
      <c r="E262" s="59">
        <f t="shared" si="55"/>
        <v>70548.179999999993</v>
      </c>
      <c r="F262" s="44">
        <f t="shared" ref="F262:F268" si="56">IF(D262&lt;&gt;0,IF(E262/D262&gt;=100,"&gt;&gt;100",E262/D262*100),"-")</f>
        <v>195.56766538576474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36073.54</v>
      </c>
      <c r="E269" s="59">
        <f t="shared" si="58"/>
        <v>70548.179999999993</v>
      </c>
      <c r="F269" s="44">
        <f t="shared" ref="F269:F272" si="59">IF(D269&lt;&gt;0,IF(E269/D269&gt;=100,"&gt;&gt;100",E269/D269*100),"-")</f>
        <v>195.56766538576474</v>
      </c>
    </row>
    <row r="270" spans="1:6" ht="12.75" customHeight="1" x14ac:dyDescent="0.2">
      <c r="A270" s="62">
        <v>3721</v>
      </c>
      <c r="B270" s="64" t="s">
        <v>581</v>
      </c>
      <c r="C270" s="267" t="s">
        <v>582</v>
      </c>
      <c r="D270" s="193">
        <v>33804.94</v>
      </c>
      <c r="E270" s="193">
        <v>58422.559999999998</v>
      </c>
      <c r="F270" s="44">
        <f t="shared" si="59"/>
        <v>172.82255197021499</v>
      </c>
    </row>
    <row r="271" spans="1:6" ht="12.75" customHeight="1" x14ac:dyDescent="0.2">
      <c r="A271" s="62">
        <v>3722</v>
      </c>
      <c r="B271" s="64" t="s">
        <v>583</v>
      </c>
      <c r="C271" s="267" t="s">
        <v>584</v>
      </c>
      <c r="D271" s="193">
        <v>2268.6</v>
      </c>
      <c r="E271" s="193">
        <v>12125.62</v>
      </c>
      <c r="F271" s="44">
        <f t="shared" si="59"/>
        <v>534.49792823767973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74964.7</v>
      </c>
      <c r="E273" s="59">
        <f t="shared" si="60"/>
        <v>90254.700000000012</v>
      </c>
      <c r="F273" s="44">
        <f t="shared" ref="F273:F277" si="61">IF(D273&lt;&gt;0,IF(E273/D273&gt;=100,"&gt;&gt;100",E273/D273*100),"-")</f>
        <v>120.39626650943714</v>
      </c>
    </row>
    <row r="274" spans="1:6" ht="12.75" customHeight="1" x14ac:dyDescent="0.2">
      <c r="A274" s="62">
        <v>381</v>
      </c>
      <c r="B274" s="63" t="s">
        <v>589</v>
      </c>
      <c r="C274" s="267" t="s">
        <v>590</v>
      </c>
      <c r="D274" s="59">
        <f t="shared" ref="D274:E274" si="62">SUM(D275:D277)</f>
        <v>60221.41</v>
      </c>
      <c r="E274" s="59">
        <f t="shared" si="62"/>
        <v>83134.600000000006</v>
      </c>
      <c r="F274" s="44">
        <f t="shared" si="61"/>
        <v>138.04824563224275</v>
      </c>
    </row>
    <row r="275" spans="1:6" ht="12.75" customHeight="1" x14ac:dyDescent="0.2">
      <c r="A275" s="62">
        <v>3811</v>
      </c>
      <c r="B275" s="63" t="s">
        <v>591</v>
      </c>
      <c r="C275" s="267" t="s">
        <v>592</v>
      </c>
      <c r="D275" s="193">
        <v>60221.41</v>
      </c>
      <c r="E275" s="193">
        <v>83134.600000000006</v>
      </c>
      <c r="F275" s="44">
        <f t="shared" si="61"/>
        <v>138.04824563224275</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7397.73</v>
      </c>
      <c r="E278" s="59">
        <f t="shared" si="63"/>
        <v>4342</v>
      </c>
      <c r="F278" s="44">
        <f t="shared" ref="F278:F282" si="64">IF(D278&lt;&gt;0,IF(E278/D278&gt;=100,"&gt;&gt;100",E278/D278*100),"-")</f>
        <v>58.69368035870464</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7397.73</v>
      </c>
      <c r="E280" s="193">
        <v>4342</v>
      </c>
      <c r="F280" s="44">
        <f t="shared" si="64"/>
        <v>58.69368035870464</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7345.56</v>
      </c>
      <c r="E289" s="59">
        <f t="shared" si="67"/>
        <v>2778.1</v>
      </c>
      <c r="F289" s="44">
        <f t="shared" si="66"/>
        <v>37.820125354635998</v>
      </c>
    </row>
    <row r="290" spans="1:6" ht="24" x14ac:dyDescent="0.2">
      <c r="A290" s="62">
        <v>3861</v>
      </c>
      <c r="B290" s="63" t="s">
        <v>620</v>
      </c>
      <c r="C290" s="267" t="s">
        <v>621</v>
      </c>
      <c r="D290" s="193">
        <v>7345.56</v>
      </c>
      <c r="E290" s="193">
        <v>2778.1</v>
      </c>
      <c r="F290" s="44">
        <f t="shared" si="66"/>
        <v>37.820125354635998</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589961.41</v>
      </c>
      <c r="E299" s="59">
        <f>E152-E297+E298</f>
        <v>946361.31999999983</v>
      </c>
      <c r="F299" s="44">
        <f t="shared" si="68"/>
        <v>160.41071567714908</v>
      </c>
    </row>
    <row r="300" spans="1:6" ht="12.75" customHeight="1" x14ac:dyDescent="0.2">
      <c r="A300" s="62" t="s">
        <v>630</v>
      </c>
      <c r="B300" s="63" t="s">
        <v>641</v>
      </c>
      <c r="C300" s="267" t="s">
        <v>642</v>
      </c>
      <c r="D300" s="59">
        <f>IF(D6&gt;=D299,D6-D299,0)</f>
        <v>350614.03999999992</v>
      </c>
      <c r="E300" s="59">
        <f>IF(E6&gt;=E299,E6-E299,0)</f>
        <v>465598.34999999986</v>
      </c>
      <c r="F300" s="44">
        <f t="shared" si="68"/>
        <v>132.79512423404378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49492.42</v>
      </c>
      <c r="F302" s="44" t="str">
        <f t="shared" si="68"/>
        <v>-</v>
      </c>
    </row>
    <row r="303" spans="1:6" ht="12.75" customHeight="1" x14ac:dyDescent="0.2">
      <c r="A303" s="62">
        <v>92221</v>
      </c>
      <c r="B303" s="63" t="s">
        <v>647</v>
      </c>
      <c r="C303" s="267" t="s">
        <v>648</v>
      </c>
      <c r="D303" s="193">
        <v>121039.67</v>
      </c>
      <c r="E303" s="193">
        <v>0</v>
      </c>
      <c r="F303" s="44">
        <f t="shared" si="68"/>
        <v>0</v>
      </c>
    </row>
    <row r="304" spans="1:6" ht="12.75" customHeight="1" x14ac:dyDescent="0.2">
      <c r="A304" s="62">
        <v>96</v>
      </c>
      <c r="B304" s="228" t="s">
        <v>649</v>
      </c>
      <c r="C304" s="267" t="s">
        <v>650</v>
      </c>
      <c r="D304" s="193">
        <v>673.38</v>
      </c>
      <c r="E304" s="193">
        <v>2987.71</v>
      </c>
      <c r="F304" s="44">
        <f t="shared" si="68"/>
        <v>443.6885562386766</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1731.12</v>
      </c>
      <c r="E308" s="59">
        <f t="shared" si="71"/>
        <v>1570.36</v>
      </c>
      <c r="F308" s="44">
        <f t="shared" ref="F308:F428" si="72">IF(D308&lt;&gt;0,IF(E308/D308&gt;=100,"&gt;&gt;100",E308/D308*100),"-")</f>
        <v>90.713526503073155</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1731.12</v>
      </c>
      <c r="E321" s="59">
        <f t="shared" si="76"/>
        <v>1570.36</v>
      </c>
      <c r="F321" s="44">
        <f t="shared" si="72"/>
        <v>90.713526503073155</v>
      </c>
    </row>
    <row r="322" spans="1:6" ht="12.75" customHeight="1" x14ac:dyDescent="0.2">
      <c r="A322" s="62">
        <v>721</v>
      </c>
      <c r="B322" s="63" t="s">
        <v>684</v>
      </c>
      <c r="C322" s="267" t="s">
        <v>685</v>
      </c>
      <c r="D322" s="59">
        <f t="shared" ref="D322:E322" si="77">SUM(D323:D326)</f>
        <v>1731.12</v>
      </c>
      <c r="E322" s="59">
        <f t="shared" si="77"/>
        <v>1570.36</v>
      </c>
      <c r="F322" s="44">
        <f t="shared" si="72"/>
        <v>90.713526503073155</v>
      </c>
    </row>
    <row r="323" spans="1:6" ht="12.75" customHeight="1" x14ac:dyDescent="0.2">
      <c r="A323" s="62">
        <v>7211</v>
      </c>
      <c r="B323" s="63" t="s">
        <v>686</v>
      </c>
      <c r="C323" s="267" t="s">
        <v>687</v>
      </c>
      <c r="D323" s="193">
        <v>1731.12</v>
      </c>
      <c r="E323" s="193">
        <v>1570.36</v>
      </c>
      <c r="F323" s="44">
        <f t="shared" si="72"/>
        <v>90.713526503073155</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118143.59</v>
      </c>
      <c r="E360" s="59">
        <f t="shared" si="86"/>
        <v>389804.50999999995</v>
      </c>
      <c r="F360" s="44">
        <f t="shared" si="72"/>
        <v>329.94131124676335</v>
      </c>
    </row>
    <row r="361" spans="1:6" ht="12.75" customHeight="1" x14ac:dyDescent="0.2">
      <c r="A361" s="62">
        <v>41</v>
      </c>
      <c r="B361" s="63" t="s">
        <v>762</v>
      </c>
      <c r="C361" s="267" t="s">
        <v>763</v>
      </c>
      <c r="D361" s="59">
        <f t="shared" ref="D361:E361" si="87">D362+D366</f>
        <v>0</v>
      </c>
      <c r="E361" s="59">
        <f t="shared" si="87"/>
        <v>204195.46</v>
      </c>
      <c r="F361" s="44" t="str">
        <f t="shared" si="72"/>
        <v>-</v>
      </c>
    </row>
    <row r="362" spans="1:6" ht="12.75" customHeight="1" x14ac:dyDescent="0.2">
      <c r="A362" s="62">
        <v>411</v>
      </c>
      <c r="B362" s="63" t="s">
        <v>764</v>
      </c>
      <c r="C362" s="267" t="s">
        <v>765</v>
      </c>
      <c r="D362" s="59">
        <f t="shared" ref="D362:E362" si="88">SUM(D363:D365)</f>
        <v>0</v>
      </c>
      <c r="E362" s="59">
        <f t="shared" si="88"/>
        <v>75901.509999999995</v>
      </c>
      <c r="F362" s="44" t="str">
        <f t="shared" si="72"/>
        <v>-</v>
      </c>
    </row>
    <row r="363" spans="1:6" ht="12.75" customHeight="1" x14ac:dyDescent="0.2">
      <c r="A363" s="62">
        <v>4111</v>
      </c>
      <c r="B363" s="63" t="s">
        <v>662</v>
      </c>
      <c r="C363" s="267" t="s">
        <v>766</v>
      </c>
      <c r="D363" s="193">
        <v>0</v>
      </c>
      <c r="E363" s="193">
        <v>75901.509999999995</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128293.95</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128293.95</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118143.59</v>
      </c>
      <c r="E373" s="59">
        <f t="shared" si="90"/>
        <v>103203.25</v>
      </c>
      <c r="F373" s="44">
        <f t="shared" si="72"/>
        <v>87.354083281200445</v>
      </c>
    </row>
    <row r="374" spans="1:6" ht="12.75" customHeight="1" x14ac:dyDescent="0.2">
      <c r="A374" s="62">
        <v>421</v>
      </c>
      <c r="B374" s="63" t="s">
        <v>780</v>
      </c>
      <c r="C374" s="267" t="s">
        <v>781</v>
      </c>
      <c r="D374" s="59">
        <f t="shared" ref="D374:E374" si="91">SUM(D375:D378)</f>
        <v>81859.22</v>
      </c>
      <c r="E374" s="59">
        <f t="shared" si="91"/>
        <v>72225.63</v>
      </c>
      <c r="F374" s="44">
        <f t="shared" si="72"/>
        <v>88.231515032759916</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81859.22</v>
      </c>
      <c r="E378" s="193">
        <v>72225.63</v>
      </c>
      <c r="F378" s="44">
        <f t="shared" si="72"/>
        <v>88.231515032759916</v>
      </c>
    </row>
    <row r="379" spans="1:6" ht="12.75" customHeight="1" x14ac:dyDescent="0.2">
      <c r="A379" s="62">
        <v>422</v>
      </c>
      <c r="B379" s="63" t="s">
        <v>786</v>
      </c>
      <c r="C379" s="267" t="s">
        <v>787</v>
      </c>
      <c r="D379" s="59">
        <f t="shared" ref="D379:E379" si="92">SUM(D380:D387)</f>
        <v>18384.37</v>
      </c>
      <c r="E379" s="59">
        <f t="shared" si="92"/>
        <v>25577.62</v>
      </c>
      <c r="F379" s="44">
        <f t="shared" si="72"/>
        <v>139.12698667400625</v>
      </c>
    </row>
    <row r="380" spans="1:6" ht="12.75" customHeight="1" x14ac:dyDescent="0.2">
      <c r="A380" s="62">
        <v>4221</v>
      </c>
      <c r="B380" s="63" t="s">
        <v>696</v>
      </c>
      <c r="C380" s="267" t="s">
        <v>788</v>
      </c>
      <c r="D380" s="193">
        <v>0</v>
      </c>
      <c r="E380" s="193">
        <v>1302.99</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9524.6299999999992</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18384.37</v>
      </c>
      <c r="E386" s="193">
        <v>14750</v>
      </c>
      <c r="F386" s="44">
        <f t="shared" si="72"/>
        <v>80.231196391282381</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17900</v>
      </c>
      <c r="E401" s="59">
        <f t="shared" si="96"/>
        <v>5400</v>
      </c>
      <c r="F401" s="44">
        <f t="shared" si="72"/>
        <v>30.16759776536313</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5400</v>
      </c>
      <c r="F403" s="44" t="str">
        <f t="shared" si="72"/>
        <v>-</v>
      </c>
    </row>
    <row r="404" spans="1:6" ht="12.75" customHeight="1" x14ac:dyDescent="0.2">
      <c r="A404" s="62">
        <v>4263</v>
      </c>
      <c r="B404" s="63" t="s">
        <v>744</v>
      </c>
      <c r="C404" s="267" t="s">
        <v>819</v>
      </c>
      <c r="D404" s="193">
        <v>17900</v>
      </c>
      <c r="E404" s="193">
        <v>0</v>
      </c>
      <c r="F404" s="44">
        <f t="shared" si="72"/>
        <v>0</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82405.8</v>
      </c>
      <c r="F412" s="44" t="str">
        <f t="shared" si="72"/>
        <v>-</v>
      </c>
    </row>
    <row r="413" spans="1:6" ht="12.75" customHeight="1" x14ac:dyDescent="0.2">
      <c r="A413" s="62">
        <v>451</v>
      </c>
      <c r="B413" s="63" t="s">
        <v>833</v>
      </c>
      <c r="C413" s="267" t="s">
        <v>834</v>
      </c>
      <c r="D413" s="193">
        <v>0</v>
      </c>
      <c r="E413" s="193">
        <v>82405.8</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116412.47</v>
      </c>
      <c r="E418" s="59">
        <f t="shared" si="102"/>
        <v>388234.14999999997</v>
      </c>
      <c r="F418" s="44">
        <f t="shared" si="72"/>
        <v>333.49876520960333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942306.57</v>
      </c>
      <c r="E422" s="59">
        <f>E6+E308</f>
        <v>1413530.0299999998</v>
      </c>
      <c r="F422" s="44">
        <f t="shared" si="72"/>
        <v>150.00744715172684</v>
      </c>
    </row>
    <row r="423" spans="1:6" ht="12.75" customHeight="1" x14ac:dyDescent="0.2">
      <c r="A423" s="62" t="s">
        <v>630</v>
      </c>
      <c r="B423" s="63" t="s">
        <v>853</v>
      </c>
      <c r="C423" s="267" t="s">
        <v>854</v>
      </c>
      <c r="D423" s="59">
        <f t="shared" ref="D423:E423" si="103">D299+D360</f>
        <v>708105</v>
      </c>
      <c r="E423" s="59">
        <f t="shared" si="103"/>
        <v>1336165.8299999998</v>
      </c>
      <c r="F423" s="44">
        <f t="shared" si="72"/>
        <v>188.69600271146226</v>
      </c>
    </row>
    <row r="424" spans="1:6" ht="12.75" customHeight="1" x14ac:dyDescent="0.2">
      <c r="A424" s="62" t="s">
        <v>630</v>
      </c>
      <c r="B424" s="63" t="s">
        <v>855</v>
      </c>
      <c r="C424" s="267" t="s">
        <v>856</v>
      </c>
      <c r="D424" s="59">
        <f t="shared" ref="D424:E424" si="104">IF(D422&gt;=D423,D422-D423,0)</f>
        <v>234201.56999999995</v>
      </c>
      <c r="E424" s="59">
        <f t="shared" si="104"/>
        <v>77364.199999999953</v>
      </c>
      <c r="F424" s="44">
        <f t="shared" si="72"/>
        <v>33.033168821199602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49492.42</v>
      </c>
      <c r="F426" s="44" t="str">
        <f t="shared" si="72"/>
        <v>-</v>
      </c>
    </row>
    <row r="427" spans="1:6" ht="12.75" customHeight="1" x14ac:dyDescent="0.2">
      <c r="A427" s="271" t="s">
        <v>859</v>
      </c>
      <c r="B427" s="63" t="s">
        <v>862</v>
      </c>
      <c r="C427" s="272" t="s">
        <v>863</v>
      </c>
      <c r="D427" s="59">
        <f t="shared" ref="D427:E427" si="107">IF(D303-D302+D420-D419&gt;=0,D303-D302+D420-D419,0)</f>
        <v>121039.67</v>
      </c>
      <c r="E427" s="59">
        <f t="shared" si="107"/>
        <v>0</v>
      </c>
      <c r="F427" s="44">
        <f t="shared" si="72"/>
        <v>0</v>
      </c>
    </row>
    <row r="428" spans="1:6" ht="24" x14ac:dyDescent="0.2">
      <c r="A428" s="269" t="s">
        <v>864</v>
      </c>
      <c r="B428" s="263" t="s">
        <v>865</v>
      </c>
      <c r="C428" s="270" t="s">
        <v>866</v>
      </c>
      <c r="D428" s="80">
        <f t="shared" ref="D428:E428" si="108">D304+D421</f>
        <v>673.38</v>
      </c>
      <c r="E428" s="80">
        <f t="shared" si="108"/>
        <v>2987.71</v>
      </c>
      <c r="F428" s="60">
        <f t="shared" si="72"/>
        <v>443.6885562386766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942306.57</v>
      </c>
      <c r="E643" s="59">
        <f>E422+E430</f>
        <v>1413530.0299999998</v>
      </c>
      <c r="F643" s="44">
        <f t="shared" si="109"/>
        <v>150.00744715172684</v>
      </c>
    </row>
    <row r="644" spans="1:6" ht="12.75" customHeight="1" x14ac:dyDescent="0.2">
      <c r="A644" s="62" t="s">
        <v>630</v>
      </c>
      <c r="B644" s="63" t="s">
        <v>1286</v>
      </c>
      <c r="C644" s="267" t="s">
        <v>1287</v>
      </c>
      <c r="D644" s="59">
        <f>D423+D535</f>
        <v>708105</v>
      </c>
      <c r="E644" s="59">
        <f>E423+E535</f>
        <v>1336165.8299999998</v>
      </c>
      <c r="F644" s="44">
        <f t="shared" si="109"/>
        <v>188.69600271146226</v>
      </c>
    </row>
    <row r="645" spans="1:6" ht="12.75" customHeight="1" x14ac:dyDescent="0.2">
      <c r="A645" s="62" t="s">
        <v>630</v>
      </c>
      <c r="B645" s="63" t="s">
        <v>1288</v>
      </c>
      <c r="C645" s="267" t="s">
        <v>1289</v>
      </c>
      <c r="D645" s="59">
        <f t="shared" ref="D645:E645" si="163">IF(D643&gt;=D644,D643-D644,0)</f>
        <v>234201.56999999995</v>
      </c>
      <c r="E645" s="59">
        <f t="shared" si="163"/>
        <v>77364.199999999953</v>
      </c>
      <c r="F645" s="44">
        <f t="shared" si="109"/>
        <v>33.033168821199602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49492.42</v>
      </c>
      <c r="F647" s="44" t="str">
        <f t="shared" si="109"/>
        <v>-</v>
      </c>
    </row>
    <row r="648" spans="1:6" ht="24" x14ac:dyDescent="0.2">
      <c r="A648" s="271" t="s">
        <v>1294</v>
      </c>
      <c r="B648" s="63" t="s">
        <v>1295</v>
      </c>
      <c r="C648" s="272" t="s">
        <v>1294</v>
      </c>
      <c r="D648" s="59">
        <f>IF(D427-D426+D642-D641&gt;=0,D427-D426+D642-D641,0)</f>
        <v>121039.67</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113161.89999999995</v>
      </c>
      <c r="E649" s="59">
        <f t="shared" si="165"/>
        <v>126856.61999999995</v>
      </c>
      <c r="F649" s="44">
        <f t="shared" si="109"/>
        <v>112.10188234732716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79944.039999999994</v>
      </c>
      <c r="E653" s="193">
        <v>218655.85</v>
      </c>
      <c r="F653" s="44">
        <f t="shared" ref="F653:F740" si="167">IF(D653&lt;&gt;0,IF(E653/D653&gt;=100,"&gt;&gt;100",E653/D653*100),"-")</f>
        <v>273.51113353790981</v>
      </c>
    </row>
    <row r="654" spans="1:6" ht="12.75" customHeight="1" x14ac:dyDescent="0.2">
      <c r="A654" s="62" t="s">
        <v>1305</v>
      </c>
      <c r="B654" s="63" t="s">
        <v>1306</v>
      </c>
      <c r="C654" s="267" t="s">
        <v>1305</v>
      </c>
      <c r="D654" s="193">
        <v>1085357.7</v>
      </c>
      <c r="E654" s="193">
        <v>1650176.35</v>
      </c>
      <c r="F654" s="44">
        <f t="shared" si="167"/>
        <v>152.03986206575033</v>
      </c>
    </row>
    <row r="655" spans="1:6" ht="12.75" customHeight="1" x14ac:dyDescent="0.2">
      <c r="A655" s="62" t="s">
        <v>1307</v>
      </c>
      <c r="B655" s="63" t="s">
        <v>1308</v>
      </c>
      <c r="C655" s="267" t="s">
        <v>1307</v>
      </c>
      <c r="D655" s="193">
        <v>950012.46</v>
      </c>
      <c r="E655" s="193">
        <v>1561122.34</v>
      </c>
      <c r="F655" s="44">
        <f t="shared" si="167"/>
        <v>164.32651209648347</v>
      </c>
    </row>
    <row r="656" spans="1:6" ht="24" x14ac:dyDescent="0.2">
      <c r="A656" s="62">
        <v>11</v>
      </c>
      <c r="B656" s="63" t="s">
        <v>1309</v>
      </c>
      <c r="C656" s="267" t="s">
        <v>1310</v>
      </c>
      <c r="D656" s="59">
        <f t="shared" ref="D656:E656" si="168">+D653+D654-D655</f>
        <v>215289.28000000003</v>
      </c>
      <c r="E656" s="59">
        <f t="shared" si="168"/>
        <v>307709.8600000001</v>
      </c>
      <c r="F656" s="44">
        <f t="shared" si="167"/>
        <v>142.92855640559532</v>
      </c>
    </row>
    <row r="657" spans="1:6" ht="24" x14ac:dyDescent="0.2">
      <c r="A657" s="62" t="s">
        <v>630</v>
      </c>
      <c r="B657" s="63" t="s">
        <v>1311</v>
      </c>
      <c r="C657" s="267" t="s">
        <v>1312</v>
      </c>
      <c r="D657" s="273">
        <v>9</v>
      </c>
      <c r="E657" s="273">
        <v>10</v>
      </c>
      <c r="F657" s="44">
        <f t="shared" si="167"/>
        <v>111.11111111111111</v>
      </c>
    </row>
    <row r="658" spans="1:6" ht="24" x14ac:dyDescent="0.2">
      <c r="A658" s="62" t="s">
        <v>630</v>
      </c>
      <c r="B658" s="63" t="s">
        <v>1313</v>
      </c>
      <c r="C658" s="267" t="s">
        <v>1314</v>
      </c>
      <c r="D658" s="273">
        <v>17</v>
      </c>
      <c r="E658" s="273">
        <v>18</v>
      </c>
      <c r="F658" s="44">
        <f t="shared" si="167"/>
        <v>105.88235294117648</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17</v>
      </c>
      <c r="E660" s="273">
        <v>18</v>
      </c>
      <c r="F660" s="44">
        <f t="shared" si="167"/>
        <v>105.88235294117648</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224919</v>
      </c>
      <c r="E669" s="193">
        <v>2400</v>
      </c>
      <c r="F669" s="44">
        <f t="shared" si="167"/>
        <v>1.0670508049564509</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13832</v>
      </c>
      <c r="F672" s="44" t="str">
        <f t="shared" si="167"/>
        <v>-</v>
      </c>
    </row>
    <row r="673" spans="1:6" ht="12.75" customHeight="1" x14ac:dyDescent="0.2">
      <c r="A673" s="62">
        <v>63321</v>
      </c>
      <c r="B673" s="63" t="s">
        <v>1344</v>
      </c>
      <c r="C673" s="267" t="s">
        <v>1345</v>
      </c>
      <c r="D673" s="193">
        <v>0</v>
      </c>
      <c r="E673" s="193">
        <v>266085.08</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1321.98</v>
      </c>
      <c r="E680" s="191">
        <v>690.67</v>
      </c>
      <c r="F680" s="70">
        <f t="shared" si="167"/>
        <v>52.245117172725756</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2802.6</v>
      </c>
      <c r="E683" s="191">
        <v>960</v>
      </c>
      <c r="F683" s="70">
        <f t="shared" si="167"/>
        <v>34.253907086277032</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19364.150000000001</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62154.73</v>
      </c>
      <c r="E724" s="191">
        <v>80187.31</v>
      </c>
      <c r="F724" s="70">
        <f t="shared" si="167"/>
        <v>129.01240179146461</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2921.89</v>
      </c>
      <c r="E734" s="191">
        <v>3233.5</v>
      </c>
      <c r="F734" s="70">
        <f t="shared" si="167"/>
        <v>110.6646725236063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221.65</v>
      </c>
      <c r="E736" s="193">
        <v>134.05000000000001</v>
      </c>
      <c r="F736" s="44">
        <f t="shared" si="167"/>
        <v>60.478231445973385</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1423.89</v>
      </c>
      <c r="E741" s="191">
        <v>449.04</v>
      </c>
      <c r="F741" s="70">
        <f t="shared" ref="F741:F1006" si="169">IF(D741&lt;&gt;0,IF(E741/D741&gt;=100,"&gt;&gt;100",E741/D741*100),"-")</f>
        <v>31.536143943703514</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252.16</v>
      </c>
      <c r="E777" s="191">
        <v>173.98</v>
      </c>
      <c r="F777" s="70">
        <f t="shared" si="169"/>
        <v>68.995875634517773</v>
      </c>
    </row>
    <row r="778" spans="1:6" ht="12.75" customHeight="1" x14ac:dyDescent="0.2">
      <c r="A778" s="69">
        <v>35232</v>
      </c>
      <c r="B778" s="64" t="s">
        <v>1534</v>
      </c>
      <c r="C778" s="301" t="s">
        <v>1535</v>
      </c>
      <c r="D778" s="191">
        <v>3981.84</v>
      </c>
      <c r="E778" s="191">
        <v>16037</v>
      </c>
      <c r="F778" s="70">
        <f t="shared" si="169"/>
        <v>402.75350089405902</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480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6500.15</v>
      </c>
      <c r="E785" s="191">
        <v>0</v>
      </c>
      <c r="F785" s="70">
        <f t="shared" si="169"/>
        <v>0</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9596.7099999999991</v>
      </c>
      <c r="E787" s="191">
        <v>10548.89</v>
      </c>
      <c r="F787" s="70">
        <f t="shared" si="169"/>
        <v>109.92194199887253</v>
      </c>
    </row>
    <row r="788" spans="1:6" ht="12.75" customHeight="1" x14ac:dyDescent="0.2">
      <c r="A788" s="69">
        <v>36325</v>
      </c>
      <c r="B788" s="64" t="s">
        <v>1554</v>
      </c>
      <c r="C788" s="301" t="s">
        <v>1555</v>
      </c>
      <c r="D788" s="191">
        <v>0</v>
      </c>
      <c r="E788" s="191">
        <v>343.2</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11367.33</v>
      </c>
      <c r="E846" s="193">
        <v>22028.1</v>
      </c>
      <c r="F846" s="44">
        <f t="shared" si="169"/>
        <v>193.78429235361335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22437.61</v>
      </c>
      <c r="E850" s="193">
        <v>36394.46</v>
      </c>
      <c r="F850" s="44">
        <f t="shared" si="169"/>
        <v>162.20292624749248</v>
      </c>
    </row>
    <row r="851" spans="1:6" ht="12.75" customHeight="1" x14ac:dyDescent="0.2">
      <c r="A851" s="62">
        <v>37221</v>
      </c>
      <c r="B851" s="63" t="s">
        <v>1679</v>
      </c>
      <c r="C851" s="267" t="s">
        <v>1680</v>
      </c>
      <c r="D851" s="193">
        <v>2268.6</v>
      </c>
      <c r="E851" s="193">
        <v>2165.12</v>
      </c>
      <c r="F851" s="44">
        <f t="shared" si="169"/>
        <v>95.438596491228068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9960.5</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7345.56</v>
      </c>
      <c r="E857" s="193">
        <v>2778.1</v>
      </c>
      <c r="F857" s="44">
        <f t="shared" si="169"/>
        <v>37.820125354635998</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176737.49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1501182.2000000002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1111127.6900000002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304767.39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417319.26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2204.84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25807.18</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20716.79</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70548.179999999993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70223.990000000005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199540.06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389804.51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1492632.77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1152609.31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309924.13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459087.22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3427.93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25752.080000000002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25388.36</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68122.86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73925.22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186981.51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340023.46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185286.92000000016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111704.87999999999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55294.84</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50247.3</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1959.63</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3087.91</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11167.539999999999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8385.39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2228.7800000000002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1836.7</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4319.91</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2.67</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2.67</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3.56</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3.56</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2775.92</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2775.92</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45242.5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45242.5</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73582.040000000008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66271.16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7060.88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250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31286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2025-07-16T12:34:02Z</cp:lastPrinted>
  <dcterms:created xsi:type="dcterms:W3CDTF">2022-04-01T05:14:30Z</dcterms:created>
  <dcterms:modified xsi:type="dcterms:W3CDTF">2025-07-21T09:30:43Z</dcterms:modified>
</cp:coreProperties>
</file>