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F328" i="9"/>
  <c r="H327" i="9"/>
  <c r="G327" i="9"/>
  <c r="F327" i="9"/>
  <c r="E327" i="9"/>
  <c r="B327" i="9" s="1"/>
  <c r="H326" i="9"/>
  <c r="G326" i="9"/>
  <c r="F326" i="9"/>
  <c r="H325" i="9"/>
  <c r="G325" i="9"/>
  <c r="E325" i="9" s="1"/>
  <c r="F325" i="9"/>
  <c r="H324" i="9"/>
  <c r="G324" i="9"/>
  <c r="E324" i="9" s="1"/>
  <c r="F324" i="9"/>
  <c r="B324" i="9"/>
  <c r="H323" i="9"/>
  <c r="G323" i="9"/>
  <c r="F323" i="9"/>
  <c r="H322" i="9"/>
  <c r="E322" i="9" s="1"/>
  <c r="B322" i="9" s="1"/>
  <c r="G322" i="9"/>
  <c r="F322" i="9"/>
  <c r="H321" i="9"/>
  <c r="G321" i="9"/>
  <c r="F321" i="9"/>
  <c r="H320" i="9"/>
  <c r="G320" i="9"/>
  <c r="E320" i="9" s="1"/>
  <c r="B320" i="9" s="1"/>
  <c r="F320" i="9"/>
  <c r="H319" i="9"/>
  <c r="G319" i="9"/>
  <c r="E319" i="9" s="1"/>
  <c r="B319" i="9" s="1"/>
  <c r="F319" i="9"/>
  <c r="H318" i="9"/>
  <c r="E318" i="9" s="1"/>
  <c r="B318" i="9" s="1"/>
  <c r="G318" i="9"/>
  <c r="F318" i="9"/>
  <c r="H317" i="9"/>
  <c r="G317" i="9"/>
  <c r="F317" i="9"/>
  <c r="E317" i="9"/>
  <c r="B317" i="9" s="1"/>
  <c r="H316" i="9"/>
  <c r="G316" i="9"/>
  <c r="E316" i="9" s="1"/>
  <c r="F316" i="9"/>
  <c r="B316" i="9"/>
  <c r="F315" i="9"/>
  <c r="F314" i="9"/>
  <c r="F313" i="9"/>
  <c r="H312" i="9"/>
  <c r="G312" i="9"/>
  <c r="E312" i="9" s="1"/>
  <c r="F312" i="9"/>
  <c r="B312" i="9"/>
  <c r="H311" i="9"/>
  <c r="G311" i="9"/>
  <c r="F311" i="9"/>
  <c r="H310" i="9"/>
  <c r="G310" i="9"/>
  <c r="F310" i="9"/>
  <c r="F298" i="9" s="1"/>
  <c r="F309" i="9"/>
  <c r="F308" i="9"/>
  <c r="H307" i="9"/>
  <c r="G307" i="9"/>
  <c r="F307" i="9"/>
  <c r="F306" i="9"/>
  <c r="H305" i="9"/>
  <c r="G305" i="9"/>
  <c r="F305" i="9"/>
  <c r="E305" i="9"/>
  <c r="B305" i="9" s="1"/>
  <c r="H304" i="9"/>
  <c r="G304" i="9"/>
  <c r="E304" i="9" s="1"/>
  <c r="B304" i="9" s="1"/>
  <c r="F304" i="9"/>
  <c r="H303" i="9"/>
  <c r="G303" i="9"/>
  <c r="F303" i="9"/>
  <c r="F302" i="9"/>
  <c r="F301" i="9"/>
  <c r="F300" i="9"/>
  <c r="F299" i="9"/>
  <c r="F297" i="9"/>
  <c r="L296" i="9"/>
  <c r="F296" i="9" s="1"/>
  <c r="H296" i="9"/>
  <c r="F295" i="9"/>
  <c r="I294" i="9"/>
  <c r="E294" i="9" s="1"/>
  <c r="B294" i="9" s="1"/>
  <c r="H294" i="9"/>
  <c r="F294" i="9"/>
  <c r="E293" i="9"/>
  <c r="M292" i="9"/>
  <c r="L292" i="9"/>
  <c r="F292" i="9"/>
  <c r="B292" i="9" s="1"/>
  <c r="E292" i="9"/>
  <c r="M291" i="9"/>
  <c r="L291" i="9"/>
  <c r="F291" i="9" s="1"/>
  <c r="B291" i="9" s="1"/>
  <c r="E291" i="9"/>
  <c r="M290" i="9"/>
  <c r="L290" i="9"/>
  <c r="F290" i="9"/>
  <c r="E290" i="9"/>
  <c r="B290" i="9" s="1"/>
  <c r="M289" i="9"/>
  <c r="L289" i="9"/>
  <c r="F289" i="9"/>
  <c r="E289" i="9"/>
  <c r="M288" i="9"/>
  <c r="F288" i="9" s="1"/>
  <c r="L288" i="9"/>
  <c r="E288" i="9"/>
  <c r="B288" i="9"/>
  <c r="M287" i="9"/>
  <c r="L287" i="9"/>
  <c r="F287" i="9" s="1"/>
  <c r="E287" i="9"/>
  <c r="B287" i="9"/>
  <c r="M286" i="9"/>
  <c r="F286" i="9" s="1"/>
  <c r="L286" i="9"/>
  <c r="E286" i="9"/>
  <c r="M285" i="9"/>
  <c r="L285" i="9"/>
  <c r="F285" i="9"/>
  <c r="E285" i="9"/>
  <c r="M284" i="9"/>
  <c r="F284" i="9" s="1"/>
  <c r="B284" i="9" s="1"/>
  <c r="L284" i="9"/>
  <c r="E284" i="9"/>
  <c r="M283" i="9"/>
  <c r="L283" i="9"/>
  <c r="F283" i="9" s="1"/>
  <c r="E283" i="9"/>
  <c r="B283" i="9"/>
  <c r="M282" i="9"/>
  <c r="L282" i="9"/>
  <c r="F282" i="9"/>
  <c r="E282" i="9"/>
  <c r="B282" i="9" s="1"/>
  <c r="M281" i="9"/>
  <c r="L281" i="9"/>
  <c r="F281" i="9"/>
  <c r="E281" i="9"/>
  <c r="M280" i="9"/>
  <c r="F280" i="9" s="1"/>
  <c r="B280" i="9" s="1"/>
  <c r="L280" i="9"/>
  <c r="E280" i="9"/>
  <c r="M279" i="9"/>
  <c r="L279" i="9"/>
  <c r="F279" i="9" s="1"/>
  <c r="E279" i="9"/>
  <c r="B279" i="9"/>
  <c r="M278" i="9"/>
  <c r="F278" i="9" s="1"/>
  <c r="L278" i="9"/>
  <c r="E278" i="9"/>
  <c r="B278" i="9" s="1"/>
  <c r="M277" i="9"/>
  <c r="L277" i="9"/>
  <c r="F277" i="9"/>
  <c r="E277" i="9"/>
  <c r="M276" i="9"/>
  <c r="L276" i="9"/>
  <c r="F276" i="9"/>
  <c r="B276" i="9" s="1"/>
  <c r="E276" i="9"/>
  <c r="M275" i="9"/>
  <c r="L275" i="9"/>
  <c r="F275" i="9" s="1"/>
  <c r="E275" i="9"/>
  <c r="B275" i="9" s="1"/>
  <c r="M274" i="9"/>
  <c r="L274" i="9"/>
  <c r="F274" i="9"/>
  <c r="E274" i="9"/>
  <c r="M273" i="9"/>
  <c r="L273" i="9"/>
  <c r="F273" i="9" s="1"/>
  <c r="E273" i="9"/>
  <c r="M272" i="9"/>
  <c r="L272" i="9"/>
  <c r="F272" i="9" s="1"/>
  <c r="B272" i="9" s="1"/>
  <c r="E272" i="9"/>
  <c r="M271" i="9"/>
  <c r="L271" i="9"/>
  <c r="E271" i="9"/>
  <c r="M270" i="9"/>
  <c r="F270" i="9" s="1"/>
  <c r="B270" i="9" s="1"/>
  <c r="L270" i="9"/>
  <c r="E270" i="9"/>
  <c r="M269" i="9"/>
  <c r="L269" i="9"/>
  <c r="F269" i="9"/>
  <c r="E269" i="9"/>
  <c r="B269" i="9" s="1"/>
  <c r="M268" i="9"/>
  <c r="F268" i="9" s="1"/>
  <c r="L268" i="9"/>
  <c r="E268" i="9"/>
  <c r="B268" i="9"/>
  <c r="M267" i="9"/>
  <c r="L267" i="9"/>
  <c r="F267" i="9" s="1"/>
  <c r="E267" i="9"/>
  <c r="B267" i="9"/>
  <c r="M266" i="9"/>
  <c r="L266" i="9"/>
  <c r="F266" i="9"/>
  <c r="E266" i="9"/>
  <c r="B266" i="9" s="1"/>
  <c r="M265" i="9"/>
  <c r="L265" i="9"/>
  <c r="F265" i="9"/>
  <c r="E265" i="9"/>
  <c r="M264" i="9"/>
  <c r="F264" i="9" s="1"/>
  <c r="B264" i="9" s="1"/>
  <c r="L264" i="9"/>
  <c r="E264" i="9"/>
  <c r="M263" i="9"/>
  <c r="L263" i="9"/>
  <c r="F263" i="9" s="1"/>
  <c r="E263" i="9"/>
  <c r="B263" i="9"/>
  <c r="M262" i="9"/>
  <c r="F262" i="9" s="1"/>
  <c r="L262" i="9"/>
  <c r="E262" i="9"/>
  <c r="B262" i="9" s="1"/>
  <c r="M261" i="9"/>
  <c r="L261" i="9"/>
  <c r="F261" i="9"/>
  <c r="E261" i="9"/>
  <c r="M260" i="9"/>
  <c r="L260" i="9"/>
  <c r="F260" i="9"/>
  <c r="B260" i="9" s="1"/>
  <c r="E260" i="9"/>
  <c r="M259" i="9"/>
  <c r="L259" i="9"/>
  <c r="F259" i="9" s="1"/>
  <c r="E259" i="9"/>
  <c r="M258" i="9"/>
  <c r="L258" i="9"/>
  <c r="F258" i="9"/>
  <c r="E258" i="9"/>
  <c r="M257" i="9"/>
  <c r="L257" i="9"/>
  <c r="F257" i="9" s="1"/>
  <c r="E257" i="9"/>
  <c r="M256" i="9"/>
  <c r="L256" i="9"/>
  <c r="F256" i="9" s="1"/>
  <c r="B256" i="9" s="1"/>
  <c r="E256" i="9"/>
  <c r="M255" i="9"/>
  <c r="L255" i="9"/>
  <c r="E255" i="9"/>
  <c r="M254" i="9"/>
  <c r="F254" i="9" s="1"/>
  <c r="B254" i="9" s="1"/>
  <c r="L254" i="9"/>
  <c r="E254" i="9"/>
  <c r="M253" i="9"/>
  <c r="L253" i="9"/>
  <c r="F253" i="9"/>
  <c r="E253" i="9"/>
  <c r="B253" i="9" s="1"/>
  <c r="M252" i="9"/>
  <c r="F252" i="9" s="1"/>
  <c r="B252" i="9" s="1"/>
  <c r="L252" i="9"/>
  <c r="E252" i="9"/>
  <c r="M251" i="9"/>
  <c r="L251" i="9"/>
  <c r="F251" i="9" s="1"/>
  <c r="E251" i="9"/>
  <c r="B251" i="9"/>
  <c r="M250" i="9"/>
  <c r="L250" i="9"/>
  <c r="F250" i="9"/>
  <c r="E250" i="9"/>
  <c r="B250" i="9" s="1"/>
  <c r="M249" i="9"/>
  <c r="L249" i="9"/>
  <c r="F249" i="9"/>
  <c r="E249" i="9"/>
  <c r="M248" i="9"/>
  <c r="F248" i="9" s="1"/>
  <c r="B248" i="9" s="1"/>
  <c r="L248" i="9"/>
  <c r="E248" i="9"/>
  <c r="M247" i="9"/>
  <c r="L247" i="9"/>
  <c r="E247" i="9"/>
  <c r="M246" i="9"/>
  <c r="F246" i="9" s="1"/>
  <c r="L246" i="9"/>
  <c r="E246" i="9"/>
  <c r="B246" i="9" s="1"/>
  <c r="M245" i="9"/>
  <c r="L245" i="9"/>
  <c r="F245" i="9"/>
  <c r="E245" i="9"/>
  <c r="M244" i="9"/>
  <c r="F244" i="9" s="1"/>
  <c r="B244" i="9" s="1"/>
  <c r="L244" i="9"/>
  <c r="E244" i="9"/>
  <c r="M243" i="9"/>
  <c r="L243" i="9"/>
  <c r="E243" i="9"/>
  <c r="M242" i="9"/>
  <c r="F242" i="9" s="1"/>
  <c r="L242" i="9"/>
  <c r="E242" i="9"/>
  <c r="M241" i="9"/>
  <c r="L241" i="9"/>
  <c r="E241" i="9"/>
  <c r="M240" i="9"/>
  <c r="L240" i="9"/>
  <c r="E240" i="9"/>
  <c r="M239" i="9"/>
  <c r="L239" i="9"/>
  <c r="E239" i="9"/>
  <c r="M238" i="9"/>
  <c r="F238" i="9" s="1"/>
  <c r="B238" i="9" s="1"/>
  <c r="L238" i="9"/>
  <c r="E238" i="9"/>
  <c r="M237" i="9"/>
  <c r="L237" i="9"/>
  <c r="F237" i="9"/>
  <c r="E237" i="9"/>
  <c r="M236" i="9"/>
  <c r="L236" i="9"/>
  <c r="E236" i="9"/>
  <c r="M235" i="9"/>
  <c r="L235" i="9"/>
  <c r="F235" i="9" s="1"/>
  <c r="E235" i="9"/>
  <c r="B235" i="9"/>
  <c r="M234" i="9"/>
  <c r="L234" i="9"/>
  <c r="F234" i="9"/>
  <c r="E234" i="9"/>
  <c r="B234" i="9" s="1"/>
  <c r="M233" i="9"/>
  <c r="F233" i="9" s="1"/>
  <c r="L233" i="9"/>
  <c r="E233" i="9"/>
  <c r="M232" i="9"/>
  <c r="F232" i="9" s="1"/>
  <c r="B232" i="9" s="1"/>
  <c r="L232" i="9"/>
  <c r="E232" i="9"/>
  <c r="M231" i="9"/>
  <c r="L231" i="9"/>
  <c r="F231" i="9" s="1"/>
  <c r="E231" i="9"/>
  <c r="B231" i="9"/>
  <c r="M230" i="9"/>
  <c r="F230" i="9" s="1"/>
  <c r="L230" i="9"/>
  <c r="E230" i="9"/>
  <c r="B230" i="9" s="1"/>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F171" i="9"/>
  <c r="H170" i="9"/>
  <c r="E170" i="9" s="1"/>
  <c r="B170" i="9" s="1"/>
  <c r="G170" i="9"/>
  <c r="F170" i="9"/>
  <c r="H169" i="9"/>
  <c r="G169" i="9"/>
  <c r="F169" i="9"/>
  <c r="E169" i="9"/>
  <c r="B169" i="9" s="1"/>
  <c r="H168" i="9"/>
  <c r="G168" i="9"/>
  <c r="E168" i="9" s="1"/>
  <c r="B168" i="9" s="1"/>
  <c r="F168" i="9"/>
  <c r="H167" i="9"/>
  <c r="G167" i="9"/>
  <c r="E167" i="9" s="1"/>
  <c r="F167" i="9"/>
  <c r="H166" i="9"/>
  <c r="G166" i="9"/>
  <c r="E166" i="9" s="1"/>
  <c r="B166" i="9" s="1"/>
  <c r="F166" i="9"/>
  <c r="H165" i="9"/>
  <c r="E165" i="9" s="1"/>
  <c r="B165" i="9" s="1"/>
  <c r="G165" i="9"/>
  <c r="F165" i="9"/>
  <c r="H164" i="9"/>
  <c r="G164" i="9"/>
  <c r="F164" i="9"/>
  <c r="E164" i="9"/>
  <c r="B164" i="9" s="1"/>
  <c r="H163" i="9"/>
  <c r="G163" i="9"/>
  <c r="F163" i="9"/>
  <c r="H162" i="9"/>
  <c r="E162" i="9" s="1"/>
  <c r="B162" i="9" s="1"/>
  <c r="G162" i="9"/>
  <c r="F162" i="9"/>
  <c r="H161" i="9"/>
  <c r="G161" i="9"/>
  <c r="F161" i="9"/>
  <c r="E161" i="9"/>
  <c r="B161" i="9" s="1"/>
  <c r="H160" i="9"/>
  <c r="G160" i="9"/>
  <c r="E160" i="9" s="1"/>
  <c r="B160" i="9" s="1"/>
  <c r="F160" i="9"/>
  <c r="H159" i="9"/>
  <c r="G159" i="9"/>
  <c r="F159" i="9"/>
  <c r="H158" i="9"/>
  <c r="E158" i="9" s="1"/>
  <c r="B158" i="9" s="1"/>
  <c r="G158" i="9"/>
  <c r="F158" i="9"/>
  <c r="H157" i="9"/>
  <c r="G157" i="9"/>
  <c r="F157" i="9"/>
  <c r="E157" i="9"/>
  <c r="B157" i="9" s="1"/>
  <c r="F156" i="9"/>
  <c r="H155" i="9"/>
  <c r="G155" i="9"/>
  <c r="E155" i="9" s="1"/>
  <c r="B155" i="9" s="1"/>
  <c r="F155" i="9"/>
  <c r="H154" i="9"/>
  <c r="G154" i="9"/>
  <c r="F154" i="9"/>
  <c r="E154" i="9"/>
  <c r="B154" i="9" s="1"/>
  <c r="H153" i="9"/>
  <c r="G153" i="9"/>
  <c r="F153" i="9"/>
  <c r="E153" i="9"/>
  <c r="H152" i="9"/>
  <c r="G152" i="9"/>
  <c r="E152" i="9" s="1"/>
  <c r="F152" i="9"/>
  <c r="H151" i="9"/>
  <c r="G151" i="9"/>
  <c r="E151" i="9" s="1"/>
  <c r="B151" i="9" s="1"/>
  <c r="F151" i="9"/>
  <c r="H150" i="9"/>
  <c r="G150" i="9"/>
  <c r="F150" i="9"/>
  <c r="E150" i="9"/>
  <c r="B150" i="9" s="1"/>
  <c r="H149" i="9"/>
  <c r="G149" i="9"/>
  <c r="F149" i="9"/>
  <c r="E149" i="9"/>
  <c r="H148" i="9"/>
  <c r="G148" i="9"/>
  <c r="E148" i="9" s="1"/>
  <c r="F148" i="9"/>
  <c r="H147" i="9"/>
  <c r="G147" i="9"/>
  <c r="E147" i="9" s="1"/>
  <c r="B147" i="9" s="1"/>
  <c r="F147" i="9"/>
  <c r="H146" i="9"/>
  <c r="G146" i="9"/>
  <c r="F146" i="9"/>
  <c r="E146" i="9"/>
  <c r="B146" i="9" s="1"/>
  <c r="H145" i="9"/>
  <c r="G145" i="9"/>
  <c r="F145" i="9"/>
  <c r="E145" i="9"/>
  <c r="H144" i="9"/>
  <c r="G144" i="9"/>
  <c r="E144" i="9" s="1"/>
  <c r="F144" i="9"/>
  <c r="H143" i="9"/>
  <c r="G143" i="9"/>
  <c r="E143" i="9" s="1"/>
  <c r="B143" i="9" s="1"/>
  <c r="F143" i="9"/>
  <c r="H142" i="9"/>
  <c r="G142" i="9"/>
  <c r="F142" i="9"/>
  <c r="E142" i="9"/>
  <c r="B142" i="9" s="1"/>
  <c r="H141" i="9"/>
  <c r="G141" i="9"/>
  <c r="F141" i="9"/>
  <c r="E141" i="9"/>
  <c r="H140" i="9"/>
  <c r="G140" i="9"/>
  <c r="E140" i="9" s="1"/>
  <c r="F140" i="9"/>
  <c r="H139" i="9"/>
  <c r="G139" i="9"/>
  <c r="E139" i="9" s="1"/>
  <c r="B139" i="9" s="1"/>
  <c r="F139" i="9"/>
  <c r="H138" i="9"/>
  <c r="G138" i="9"/>
  <c r="F138" i="9"/>
  <c r="E138" i="9"/>
  <c r="B138" i="9" s="1"/>
  <c r="H137" i="9"/>
  <c r="G137" i="9"/>
  <c r="F137" i="9"/>
  <c r="E137" i="9"/>
  <c r="H136" i="9"/>
  <c r="G136" i="9"/>
  <c r="E136" i="9" s="1"/>
  <c r="F136" i="9"/>
  <c r="H135" i="9"/>
  <c r="G135" i="9"/>
  <c r="E135" i="9" s="1"/>
  <c r="B135" i="9" s="1"/>
  <c r="F135" i="9"/>
  <c r="H134" i="9"/>
  <c r="G134" i="9"/>
  <c r="F134" i="9"/>
  <c r="E134" i="9"/>
  <c r="B134" i="9" s="1"/>
  <c r="H133" i="9"/>
  <c r="G133" i="9"/>
  <c r="F133" i="9"/>
  <c r="E133" i="9"/>
  <c r="H132" i="9"/>
  <c r="G132" i="9"/>
  <c r="E132" i="9" s="1"/>
  <c r="F132" i="9"/>
  <c r="H131" i="9"/>
  <c r="G131" i="9"/>
  <c r="E131" i="9" s="1"/>
  <c r="B131" i="9" s="1"/>
  <c r="F131" i="9"/>
  <c r="H130" i="9"/>
  <c r="G130" i="9"/>
  <c r="F130" i="9"/>
  <c r="E130" i="9"/>
  <c r="B130" i="9" s="1"/>
  <c r="H129" i="9"/>
  <c r="G129" i="9"/>
  <c r="F129" i="9"/>
  <c r="E129" i="9"/>
  <c r="H128" i="9"/>
  <c r="G128" i="9"/>
  <c r="E128" i="9" s="1"/>
  <c r="F128" i="9"/>
  <c r="H127" i="9"/>
  <c r="G127" i="9"/>
  <c r="E127" i="9" s="1"/>
  <c r="B127" i="9" s="1"/>
  <c r="F127" i="9"/>
  <c r="H126" i="9"/>
  <c r="G126" i="9"/>
  <c r="F126" i="9"/>
  <c r="E126" i="9"/>
  <c r="B126" i="9" s="1"/>
  <c r="H125" i="9"/>
  <c r="G125" i="9"/>
  <c r="F125" i="9"/>
  <c r="E125" i="9"/>
  <c r="H124" i="9"/>
  <c r="G124" i="9"/>
  <c r="E124" i="9" s="1"/>
  <c r="F124" i="9"/>
  <c r="H123" i="9"/>
  <c r="G123" i="9"/>
  <c r="E123" i="9" s="1"/>
  <c r="B123" i="9" s="1"/>
  <c r="F123" i="9"/>
  <c r="H122" i="9"/>
  <c r="G122" i="9"/>
  <c r="F122" i="9"/>
  <c r="E122" i="9"/>
  <c r="B122" i="9" s="1"/>
  <c r="H121" i="9"/>
  <c r="G121" i="9"/>
  <c r="F121" i="9"/>
  <c r="E121" i="9"/>
  <c r="H120" i="9"/>
  <c r="G120" i="9"/>
  <c r="E120" i="9" s="1"/>
  <c r="F120" i="9"/>
  <c r="H119" i="9"/>
  <c r="G119" i="9"/>
  <c r="E119" i="9" s="1"/>
  <c r="B119" i="9" s="1"/>
  <c r="F119" i="9"/>
  <c r="H118" i="9"/>
  <c r="G118" i="9"/>
  <c r="F118" i="9"/>
  <c r="E118" i="9"/>
  <c r="B118" i="9" s="1"/>
  <c r="H117" i="9"/>
  <c r="G117" i="9"/>
  <c r="F117" i="9"/>
  <c r="E117" i="9"/>
  <c r="H116" i="9"/>
  <c r="G116" i="9"/>
  <c r="E116" i="9" s="1"/>
  <c r="F116" i="9"/>
  <c r="H115" i="9"/>
  <c r="G115" i="9"/>
  <c r="E115" i="9" s="1"/>
  <c r="B115" i="9" s="1"/>
  <c r="F115" i="9"/>
  <c r="H114" i="9"/>
  <c r="G114" i="9"/>
  <c r="F114" i="9"/>
  <c r="E114" i="9"/>
  <c r="B114" i="9" s="1"/>
  <c r="H113" i="9"/>
  <c r="G113" i="9"/>
  <c r="F113" i="9"/>
  <c r="E113" i="9"/>
  <c r="H112" i="9"/>
  <c r="G112" i="9"/>
  <c r="E112" i="9" s="1"/>
  <c r="F112" i="9"/>
  <c r="H111" i="9"/>
  <c r="G111" i="9"/>
  <c r="E111" i="9" s="1"/>
  <c r="B111" i="9" s="1"/>
  <c r="F111" i="9"/>
  <c r="H110" i="9"/>
  <c r="G110" i="9"/>
  <c r="F110" i="9"/>
  <c r="E110" i="9"/>
  <c r="B110" i="9" s="1"/>
  <c r="H109" i="9"/>
  <c r="G109" i="9"/>
  <c r="F109" i="9"/>
  <c r="E109" i="9"/>
  <c r="H108" i="9"/>
  <c r="G108" i="9"/>
  <c r="E108" i="9" s="1"/>
  <c r="F108" i="9"/>
  <c r="H107" i="9"/>
  <c r="G107" i="9"/>
  <c r="E107" i="9" s="1"/>
  <c r="B107" i="9" s="1"/>
  <c r="F107" i="9"/>
  <c r="H106" i="9"/>
  <c r="G106" i="9"/>
  <c r="F106" i="9"/>
  <c r="E106" i="9"/>
  <c r="B106" i="9"/>
  <c r="H105" i="9"/>
  <c r="G105" i="9"/>
  <c r="F105" i="9"/>
  <c r="E105" i="9"/>
  <c r="B105" i="9" s="1"/>
  <c r="H104" i="9"/>
  <c r="G104" i="9"/>
  <c r="E104" i="9" s="1"/>
  <c r="F104" i="9"/>
  <c r="H103" i="9"/>
  <c r="G103" i="9"/>
  <c r="E103" i="9" s="1"/>
  <c r="B103" i="9" s="1"/>
  <c r="F103" i="9"/>
  <c r="H102" i="9"/>
  <c r="E102" i="9" s="1"/>
  <c r="B102" i="9" s="1"/>
  <c r="G102" i="9"/>
  <c r="F102" i="9"/>
  <c r="H101" i="9"/>
  <c r="G101" i="9"/>
  <c r="F101" i="9"/>
  <c r="E101" i="9"/>
  <c r="B101" i="9" s="1"/>
  <c r="H100" i="9"/>
  <c r="G100" i="9"/>
  <c r="E100" i="9" s="1"/>
  <c r="F100" i="9"/>
  <c r="H99" i="9"/>
  <c r="G99" i="9"/>
  <c r="F99" i="9"/>
  <c r="H98" i="9"/>
  <c r="E98" i="9" s="1"/>
  <c r="B98" i="9" s="1"/>
  <c r="G98" i="9"/>
  <c r="F98" i="9"/>
  <c r="H97" i="9"/>
  <c r="G97" i="9"/>
  <c r="F97" i="9"/>
  <c r="E97" i="9"/>
  <c r="B97" i="9" s="1"/>
  <c r="H96" i="9"/>
  <c r="G96" i="9"/>
  <c r="E96" i="9" s="1"/>
  <c r="F96" i="9"/>
  <c r="B96" i="9"/>
  <c r="H95" i="9"/>
  <c r="G95" i="9"/>
  <c r="F95" i="9"/>
  <c r="E95" i="9"/>
  <c r="B95" i="9" s="1"/>
  <c r="H94" i="9"/>
  <c r="G94" i="9"/>
  <c r="F94" i="9"/>
  <c r="E94" i="9"/>
  <c r="B94" i="9" s="1"/>
  <c r="H93" i="9"/>
  <c r="G93" i="9"/>
  <c r="E93" i="9" s="1"/>
  <c r="B93" i="9" s="1"/>
  <c r="F93" i="9"/>
  <c r="H92" i="9"/>
  <c r="G92" i="9"/>
  <c r="E92" i="9" s="1"/>
  <c r="B92" i="9" s="1"/>
  <c r="F92" i="9"/>
  <c r="H91" i="9"/>
  <c r="G91" i="9"/>
  <c r="F91" i="9"/>
  <c r="E91" i="9"/>
  <c r="B91" i="9" s="1"/>
  <c r="H90" i="9"/>
  <c r="G90" i="9"/>
  <c r="F90" i="9"/>
  <c r="E90" i="9"/>
  <c r="B90" i="9" s="1"/>
  <c r="H89" i="9"/>
  <c r="G89" i="9"/>
  <c r="E89" i="9" s="1"/>
  <c r="B89" i="9" s="1"/>
  <c r="F89" i="9"/>
  <c r="H88" i="9"/>
  <c r="G88" i="9"/>
  <c r="E88" i="9" s="1"/>
  <c r="B88" i="9" s="1"/>
  <c r="F88" i="9"/>
  <c r="H87" i="9"/>
  <c r="G87" i="9"/>
  <c r="F87" i="9"/>
  <c r="E87" i="9"/>
  <c r="B87" i="9" s="1"/>
  <c r="H86" i="9"/>
  <c r="G86" i="9"/>
  <c r="F86" i="9"/>
  <c r="E86" i="9"/>
  <c r="B86" i="9" s="1"/>
  <c r="H85" i="9"/>
  <c r="G85" i="9"/>
  <c r="E85" i="9" s="1"/>
  <c r="B85" i="9" s="1"/>
  <c r="F85" i="9"/>
  <c r="H84" i="9"/>
  <c r="G84" i="9"/>
  <c r="F84" i="9"/>
  <c r="H83" i="9"/>
  <c r="E83" i="9" s="1"/>
  <c r="B83" i="9" s="1"/>
  <c r="G83" i="9"/>
  <c r="F83" i="9"/>
  <c r="H82" i="9"/>
  <c r="E82" i="9" s="1"/>
  <c r="B82" i="9" s="1"/>
  <c r="G82" i="9"/>
  <c r="F82" i="9"/>
  <c r="H81" i="9"/>
  <c r="G81" i="9"/>
  <c r="F81" i="9"/>
  <c r="H80" i="9"/>
  <c r="G80" i="9"/>
  <c r="E80" i="9" s="1"/>
  <c r="B80" i="9" s="1"/>
  <c r="F80" i="9"/>
  <c r="H79" i="9"/>
  <c r="G79" i="9"/>
  <c r="F79" i="9"/>
  <c r="E79" i="9"/>
  <c r="B79" i="9" s="1"/>
  <c r="H78" i="9"/>
  <c r="G78" i="9"/>
  <c r="F78" i="9"/>
  <c r="E78" i="9"/>
  <c r="B78" i="9" s="1"/>
  <c r="H77" i="9"/>
  <c r="G77" i="9"/>
  <c r="E77" i="9" s="1"/>
  <c r="B77" i="9" s="1"/>
  <c r="F77" i="9"/>
  <c r="H76" i="9"/>
  <c r="G76" i="9"/>
  <c r="E76" i="9" s="1"/>
  <c r="B76" i="9" s="1"/>
  <c r="F76" i="9"/>
  <c r="H75" i="9"/>
  <c r="G75" i="9"/>
  <c r="F75" i="9"/>
  <c r="E75" i="9"/>
  <c r="B75" i="9" s="1"/>
  <c r="H74" i="9"/>
  <c r="G74" i="9"/>
  <c r="F74" i="9"/>
  <c r="E74" i="9"/>
  <c r="B74" i="9" s="1"/>
  <c r="H73" i="9"/>
  <c r="G73" i="9"/>
  <c r="E73" i="9" s="1"/>
  <c r="B73" i="9" s="1"/>
  <c r="F73" i="9"/>
  <c r="H72" i="9"/>
  <c r="E72" i="9" s="1"/>
  <c r="B72" i="9" s="1"/>
  <c r="G72" i="9"/>
  <c r="F72" i="9"/>
  <c r="H71" i="9"/>
  <c r="G71" i="9"/>
  <c r="F71" i="9"/>
  <c r="E71" i="9"/>
  <c r="B71" i="9" s="1"/>
  <c r="H70" i="9"/>
  <c r="G70" i="9"/>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G64" i="9"/>
  <c r="F64" i="9"/>
  <c r="E64" i="9"/>
  <c r="B64" i="9" s="1"/>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F57" i="9"/>
  <c r="H56" i="9"/>
  <c r="E56" i="9" s="1"/>
  <c r="B56" i="9" s="1"/>
  <c r="G56" i="9"/>
  <c r="F56" i="9"/>
  <c r="H55" i="9"/>
  <c r="E55" i="9" s="1"/>
  <c r="B55" i="9" s="1"/>
  <c r="G55" i="9"/>
  <c r="F55" i="9"/>
  <c r="H54" i="9"/>
  <c r="G54" i="9"/>
  <c r="F54" i="9"/>
  <c r="H53" i="9"/>
  <c r="G53" i="9"/>
  <c r="E53" i="9" s="1"/>
  <c r="B53" i="9" s="1"/>
  <c r="F53" i="9"/>
  <c r="H52" i="9"/>
  <c r="E52" i="9" s="1"/>
  <c r="B52" i="9" s="1"/>
  <c r="G52" i="9"/>
  <c r="F52" i="9"/>
  <c r="H51" i="9"/>
  <c r="E51" i="9" s="1"/>
  <c r="B51" i="9" s="1"/>
  <c r="G51" i="9"/>
  <c r="F51" i="9"/>
  <c r="H50" i="9"/>
  <c r="G50" i="9"/>
  <c r="F50" i="9"/>
  <c r="H49" i="9"/>
  <c r="G49" i="9"/>
  <c r="E49" i="9" s="1"/>
  <c r="B49" i="9" s="1"/>
  <c r="F49" i="9"/>
  <c r="H48" i="9"/>
  <c r="E48" i="9" s="1"/>
  <c r="B48" i="9" s="1"/>
  <c r="G48" i="9"/>
  <c r="F48" i="9"/>
  <c r="H47" i="9"/>
  <c r="G47" i="9"/>
  <c r="F47" i="9"/>
  <c r="E47" i="9"/>
  <c r="B47" i="9" s="1"/>
  <c r="H46" i="9"/>
  <c r="G46" i="9"/>
  <c r="E46" i="9" s="1"/>
  <c r="B46" i="9" s="1"/>
  <c r="F46" i="9"/>
  <c r="H45" i="9"/>
  <c r="G45" i="9"/>
  <c r="E45" i="9" s="1"/>
  <c r="B45" i="9" s="1"/>
  <c r="F45" i="9"/>
  <c r="H44" i="9"/>
  <c r="G44" i="9"/>
  <c r="F44" i="9"/>
  <c r="E44" i="9"/>
  <c r="B44" i="9" s="1"/>
  <c r="H43" i="9"/>
  <c r="G43" i="9"/>
  <c r="F43" i="9"/>
  <c r="E43" i="9"/>
  <c r="B43" i="9" s="1"/>
  <c r="H42" i="9"/>
  <c r="G42" i="9"/>
  <c r="F42" i="9"/>
  <c r="H41" i="9"/>
  <c r="G41" i="9"/>
  <c r="E41" i="9" s="1"/>
  <c r="B41" i="9" s="1"/>
  <c r="F41" i="9"/>
  <c r="H40" i="9"/>
  <c r="G40" i="9"/>
  <c r="F40" i="9"/>
  <c r="E40" i="9"/>
  <c r="B40" i="9" s="1"/>
  <c r="H39" i="9"/>
  <c r="G39" i="9"/>
  <c r="F39" i="9"/>
  <c r="E39" i="9"/>
  <c r="B39" i="9" s="1"/>
  <c r="H38" i="9"/>
  <c r="G38" i="9"/>
  <c r="E38" i="9" s="1"/>
  <c r="B38" i="9" s="1"/>
  <c r="F38" i="9"/>
  <c r="H37" i="9"/>
  <c r="G37" i="9"/>
  <c r="F37" i="9"/>
  <c r="H36" i="9"/>
  <c r="G36" i="9"/>
  <c r="F36" i="9"/>
  <c r="H35" i="9"/>
  <c r="E35" i="9" s="1"/>
  <c r="B35" i="9" s="1"/>
  <c r="G35" i="9"/>
  <c r="F35" i="9"/>
  <c r="H34" i="9"/>
  <c r="G34" i="9"/>
  <c r="E34" i="9" s="1"/>
  <c r="B34" i="9" s="1"/>
  <c r="F34" i="9"/>
  <c r="H33" i="9"/>
  <c r="G33" i="9"/>
  <c r="E33" i="9" s="1"/>
  <c r="B33" i="9" s="1"/>
  <c r="F33" i="9"/>
  <c r="H32" i="9"/>
  <c r="G32" i="9"/>
  <c r="F32" i="9"/>
  <c r="E32" i="9"/>
  <c r="B32" i="9" s="1"/>
  <c r="H31" i="9"/>
  <c r="G31" i="9"/>
  <c r="F31" i="9"/>
  <c r="H30" i="9"/>
  <c r="E30" i="9" s="1"/>
  <c r="B30" i="9" s="1"/>
  <c r="G30" i="9"/>
  <c r="F30" i="9"/>
  <c r="H29" i="9"/>
  <c r="G29" i="9"/>
  <c r="E29" i="9" s="1"/>
  <c r="B29" i="9" s="1"/>
  <c r="F29" i="9"/>
  <c r="H28" i="9"/>
  <c r="G28" i="9"/>
  <c r="E28" i="9" s="1"/>
  <c r="B28" i="9" s="1"/>
  <c r="F28" i="9"/>
  <c r="H27" i="9"/>
  <c r="E27" i="9" s="1"/>
  <c r="B27" i="9" s="1"/>
  <c r="G27" i="9"/>
  <c r="F27" i="9"/>
  <c r="H26" i="9"/>
  <c r="G26" i="9"/>
  <c r="F26" i="9"/>
  <c r="H25" i="9"/>
  <c r="G25" i="9"/>
  <c r="F25" i="9"/>
  <c r="F24" i="9"/>
  <c r="F4" i="9"/>
  <c r="O3" i="9"/>
  <c r="G296" i="9" s="1"/>
  <c r="I3" i="9"/>
  <c r="H3" i="9"/>
  <c r="G3" i="9"/>
  <c r="D104" i="8"/>
  <c r="C1680" i="1" s="1"/>
  <c r="D97" i="8"/>
  <c r="D92" i="8"/>
  <c r="C1668" i="1" s="1"/>
  <c r="D87" i="8"/>
  <c r="D82" i="8"/>
  <c r="D77" i="8"/>
  <c r="D72" i="8"/>
  <c r="C1648" i="1" s="1"/>
  <c r="D67" i="8"/>
  <c r="D62" i="8"/>
  <c r="D57" i="8"/>
  <c r="D52" i="8"/>
  <c r="D46" i="8"/>
  <c r="D37" i="8"/>
  <c r="D27" i="8"/>
  <c r="D25" i="8" s="1"/>
  <c r="C1601" i="1" s="1"/>
  <c r="D18" i="8"/>
  <c r="D8" i="8"/>
  <c r="D6" i="8" s="1"/>
  <c r="C1582" i="1" s="1"/>
  <c r="H1582" i="1" s="1"/>
  <c r="E44" i="7"/>
  <c r="D44" i="7"/>
  <c r="E39" i="7"/>
  <c r="D39" i="7"/>
  <c r="D38" i="7" s="1"/>
  <c r="E38" i="7"/>
  <c r="E30" i="7"/>
  <c r="D30" i="7"/>
  <c r="E23" i="7"/>
  <c r="D23" i="7"/>
  <c r="E22" i="7"/>
  <c r="D22" i="7"/>
  <c r="E14" i="7"/>
  <c r="D14" i="7"/>
  <c r="E7" i="7"/>
  <c r="E6" i="7" s="1"/>
  <c r="E5" i="7" s="1"/>
  <c r="D7" i="7"/>
  <c r="D6" i="7" s="1"/>
  <c r="D5" i="7"/>
  <c r="F140" i="6"/>
  <c r="F139" i="6"/>
  <c r="F138" i="6"/>
  <c r="F137" i="6"/>
  <c r="F136" i="6"/>
  <c r="F135" i="6"/>
  <c r="F134" i="6"/>
  <c r="F133" i="6"/>
  <c r="F132" i="6"/>
  <c r="F131" i="6"/>
  <c r="E130" i="6"/>
  <c r="E129" i="6" s="1"/>
  <c r="D130" i="6"/>
  <c r="F130" i="6" s="1"/>
  <c r="F129" i="6"/>
  <c r="D129" i="6"/>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49" i="5"/>
  <c r="F148" i="5"/>
  <c r="D147" i="5"/>
  <c r="F147" i="5" s="1"/>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E70" i="5" s="1"/>
  <c r="E69" i="5" s="1"/>
  <c r="D71" i="5"/>
  <c r="F71"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E597" i="4" s="1"/>
  <c r="D591" i="1" s="1"/>
  <c r="D603" i="4"/>
  <c r="F602" i="4"/>
  <c r="F601" i="4"/>
  <c r="F600" i="4"/>
  <c r="F599" i="4"/>
  <c r="E598" i="4"/>
  <c r="D598" i="4"/>
  <c r="F598" i="4" s="1"/>
  <c r="F596" i="4"/>
  <c r="F595" i="4"/>
  <c r="F594" i="4"/>
  <c r="E594" i="4"/>
  <c r="D594" i="4"/>
  <c r="F593" i="4"/>
  <c r="F592" i="4"/>
  <c r="F591" i="4"/>
  <c r="E591" i="4"/>
  <c r="D591" i="4"/>
  <c r="F590" i="4"/>
  <c r="F589" i="4"/>
  <c r="E589" i="4"/>
  <c r="D589" i="4"/>
  <c r="F588" i="4"/>
  <c r="F587" i="4"/>
  <c r="F586" i="4"/>
  <c r="E585" i="4"/>
  <c r="E584" i="4" s="1"/>
  <c r="D585" i="4"/>
  <c r="F583" i="4"/>
  <c r="F582" i="4"/>
  <c r="E581" i="4"/>
  <c r="E571" i="4" s="1"/>
  <c r="D565" i="1" s="1"/>
  <c r="D581" i="4"/>
  <c r="F581" i="4" s="1"/>
  <c r="F580" i="4"/>
  <c r="F579" i="4"/>
  <c r="F578" i="4"/>
  <c r="E578" i="4"/>
  <c r="D578" i="4"/>
  <c r="F577" i="4"/>
  <c r="F576" i="4"/>
  <c r="F575" i="4"/>
  <c r="E575" i="4"/>
  <c r="D575" i="4"/>
  <c r="F574" i="4"/>
  <c r="F573" i="4"/>
  <c r="E572" i="4"/>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F523" i="4"/>
  <c r="E523" i="4"/>
  <c r="E522" i="4" s="1"/>
  <c r="D516" i="1"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85" i="1" s="1"/>
  <c r="D492" i="4"/>
  <c r="F490" i="4"/>
  <c r="F489" i="4"/>
  <c r="E488" i="4"/>
  <c r="D488" i="4"/>
  <c r="F488" i="4" s="1"/>
  <c r="F487" i="4"/>
  <c r="F486" i="4"/>
  <c r="F485" i="4"/>
  <c r="E485" i="4"/>
  <c r="E479" i="4" s="1"/>
  <c r="D473" i="1" s="1"/>
  <c r="D485" i="4"/>
  <c r="F484" i="4"/>
  <c r="F483" i="4"/>
  <c r="F482" i="4"/>
  <c r="F481" i="4"/>
  <c r="E480" i="4"/>
  <c r="D480" i="4"/>
  <c r="F480" i="4" s="1"/>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E431" i="4" s="1"/>
  <c r="D440" i="4"/>
  <c r="F440" i="4" s="1"/>
  <c r="F439" i="4"/>
  <c r="F438" i="4"/>
  <c r="F437" i="4"/>
  <c r="E437" i="4"/>
  <c r="D437" i="4"/>
  <c r="F436" i="4"/>
  <c r="F435" i="4"/>
  <c r="F434" i="4"/>
  <c r="F433" i="4"/>
  <c r="E432" i="4"/>
  <c r="D432" i="4"/>
  <c r="F428" i="4"/>
  <c r="E428" i="4"/>
  <c r="D428" i="4"/>
  <c r="F427" i="4"/>
  <c r="E427" i="4"/>
  <c r="D427" i="4"/>
  <c r="E426" i="4"/>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D373" i="4"/>
  <c r="F372" i="4"/>
  <c r="F371" i="4"/>
  <c r="F370" i="4"/>
  <c r="F369" i="4"/>
  <c r="F368" i="4"/>
  <c r="F367" i="4"/>
  <c r="E366" i="4"/>
  <c r="D366" i="4"/>
  <c r="F365" i="4"/>
  <c r="F364" i="4"/>
  <c r="F363" i="4"/>
  <c r="F362" i="4"/>
  <c r="E362" i="4"/>
  <c r="D362" i="4"/>
  <c r="E361" i="4"/>
  <c r="F359" i="4"/>
  <c r="E358" i="4"/>
  <c r="D358" i="4"/>
  <c r="F358" i="4" s="1"/>
  <c r="F357" i="4"/>
  <c r="F356" i="4"/>
  <c r="E355" i="4"/>
  <c r="E354" i="4" s="1"/>
  <c r="D349" i="1"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4" i="4" s="1"/>
  <c r="F313" i="4"/>
  <c r="F312" i="4"/>
  <c r="F311" i="4"/>
  <c r="F310" i="4"/>
  <c r="E310" i="4"/>
  <c r="E309" i="4" s="1"/>
  <c r="D310" i="4"/>
  <c r="D309" i="4"/>
  <c r="F309" i="4" s="1"/>
  <c r="F306" i="4"/>
  <c r="F305" i="4"/>
  <c r="F304" i="4"/>
  <c r="F303" i="4"/>
  <c r="F302" i="4"/>
  <c r="F298" i="4"/>
  <c r="E298" i="4"/>
  <c r="D298" i="4"/>
  <c r="E297" i="4"/>
  <c r="D297" i="4"/>
  <c r="F297" i="4" s="1"/>
  <c r="F296" i="4"/>
  <c r="F295" i="4"/>
  <c r="F294" i="4"/>
  <c r="F293" i="4"/>
  <c r="F292" i="4"/>
  <c r="F291" i="4"/>
  <c r="F290" i="4"/>
  <c r="E289" i="4"/>
  <c r="F289" i="4" s="1"/>
  <c r="D289" i="4"/>
  <c r="F288" i="4"/>
  <c r="F287" i="4"/>
  <c r="F286" i="4"/>
  <c r="F285" i="4"/>
  <c r="F284" i="4"/>
  <c r="F283" i="4"/>
  <c r="E283" i="4"/>
  <c r="D283" i="4"/>
  <c r="F282" i="4"/>
  <c r="F281" i="4"/>
  <c r="F280" i="4"/>
  <c r="F279" i="4"/>
  <c r="E278" i="4"/>
  <c r="F278" i="4" s="1"/>
  <c r="D278" i="4"/>
  <c r="F277" i="4"/>
  <c r="F276" i="4"/>
  <c r="F275" i="4"/>
  <c r="E274" i="4"/>
  <c r="D274" i="4"/>
  <c r="D273" i="4"/>
  <c r="F272" i="4"/>
  <c r="F271" i="4"/>
  <c r="F270" i="4"/>
  <c r="E269" i="4"/>
  <c r="E262" i="4" s="1"/>
  <c r="D258" i="1" s="1"/>
  <c r="D269" i="4"/>
  <c r="F268" i="4"/>
  <c r="F267" i="4"/>
  <c r="F266" i="4"/>
  <c r="F265" i="4"/>
  <c r="F264" i="4"/>
  <c r="F263" i="4"/>
  <c r="E263" i="4"/>
  <c r="D263" i="4"/>
  <c r="D262" i="4"/>
  <c r="F261" i="4"/>
  <c r="F260" i="4"/>
  <c r="F259" i="4"/>
  <c r="F258" i="4"/>
  <c r="E257" i="4"/>
  <c r="D257" i="4"/>
  <c r="F257" i="4" s="1"/>
  <c r="F256" i="4"/>
  <c r="F255" i="4"/>
  <c r="E254" i="4"/>
  <c r="D254" i="4"/>
  <c r="F254" i="4" s="1"/>
  <c r="F253" i="4"/>
  <c r="F252" i="4"/>
  <c r="F251" i="4"/>
  <c r="E250" i="4"/>
  <c r="F250" i="4" s="1"/>
  <c r="D250" i="4"/>
  <c r="F249" i="4"/>
  <c r="F248" i="4"/>
  <c r="F247" i="4"/>
  <c r="E246" i="4"/>
  <c r="D246" i="4"/>
  <c r="F245" i="4"/>
  <c r="F244" i="4"/>
  <c r="F243" i="4"/>
  <c r="F242" i="4"/>
  <c r="E242" i="4"/>
  <c r="D242" i="4"/>
  <c r="F241" i="4"/>
  <c r="F240" i="4"/>
  <c r="F239" i="4"/>
  <c r="F238" i="4"/>
  <c r="E237" i="4"/>
  <c r="D237" i="4"/>
  <c r="F237" i="4" s="1"/>
  <c r="F236" i="4"/>
  <c r="F235" i="4"/>
  <c r="F234" i="4"/>
  <c r="E234" i="4"/>
  <c r="D234" i="4"/>
  <c r="F233" i="4"/>
  <c r="F232" i="4"/>
  <c r="F231" i="4"/>
  <c r="E231" i="4"/>
  <c r="D231" i="4"/>
  <c r="E230" i="4"/>
  <c r="F229" i="4"/>
  <c r="F228" i="4"/>
  <c r="F227" i="4"/>
  <c r="F226" i="4"/>
  <c r="E225" i="4"/>
  <c r="F225" i="4" s="1"/>
  <c r="D225" i="4"/>
  <c r="F224" i="4"/>
  <c r="F223" i="4"/>
  <c r="F222" i="4"/>
  <c r="E222" i="4"/>
  <c r="D222" i="4"/>
  <c r="E221" i="4"/>
  <c r="F221" i="4" s="1"/>
  <c r="D221" i="4"/>
  <c r="F220" i="4"/>
  <c r="F219" i="4"/>
  <c r="F218" i="4"/>
  <c r="F217" i="4"/>
  <c r="E216" i="4"/>
  <c r="D216" i="4"/>
  <c r="F215" i="4"/>
  <c r="F214" i="4"/>
  <c r="F213" i="4"/>
  <c r="F212" i="4"/>
  <c r="F211" i="4"/>
  <c r="F210" i="4"/>
  <c r="F209" i="4"/>
  <c r="F208" i="4"/>
  <c r="E208" i="4"/>
  <c r="D208" i="4"/>
  <c r="F207" i="4"/>
  <c r="F206" i="4"/>
  <c r="F205" i="4"/>
  <c r="F204" i="4"/>
  <c r="F203" i="4"/>
  <c r="E203" i="4"/>
  <c r="E202" i="4" s="1"/>
  <c r="D198" i="1" s="1"/>
  <c r="D203" i="4"/>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F165" i="4"/>
  <c r="E165" i="4"/>
  <c r="D165" i="4"/>
  <c r="F163" i="4"/>
  <c r="F162" i="4"/>
  <c r="F161" i="4"/>
  <c r="E160" i="4"/>
  <c r="D160" i="4"/>
  <c r="F159" i="4"/>
  <c r="F158" i="4"/>
  <c r="F157" i="4"/>
  <c r="F156" i="4"/>
  <c r="F155" i="4"/>
  <c r="E154" i="4"/>
  <c r="D154" i="4"/>
  <c r="F154" i="4" s="1"/>
  <c r="F151" i="4"/>
  <c r="F150" i="4"/>
  <c r="F149" i="4"/>
  <c r="F148" i="4"/>
  <c r="F147" i="4"/>
  <c r="F146" i="4"/>
  <c r="F145" i="4"/>
  <c r="F144" i="4"/>
  <c r="F143" i="4"/>
  <c r="F142" i="4"/>
  <c r="E141" i="4"/>
  <c r="D141" i="4"/>
  <c r="D140" i="4" s="1"/>
  <c r="F140" i="4" s="1"/>
  <c r="E140" i="4"/>
  <c r="F139" i="4"/>
  <c r="F138" i="4"/>
  <c r="F137" i="4"/>
  <c r="F136" i="4"/>
  <c r="F135" i="4"/>
  <c r="E135" i="4"/>
  <c r="E134" i="4" s="1"/>
  <c r="D130" i="1" s="1"/>
  <c r="D135" i="4"/>
  <c r="D134" i="4"/>
  <c r="F134" i="4" s="1"/>
  <c r="F133" i="4"/>
  <c r="F132" i="4"/>
  <c r="F131" i="4"/>
  <c r="F130" i="4"/>
  <c r="F129" i="4"/>
  <c r="E129" i="4"/>
  <c r="D129" i="4"/>
  <c r="F128" i="4"/>
  <c r="F127" i="4"/>
  <c r="E126" i="4"/>
  <c r="E125" i="4" s="1"/>
  <c r="F125" i="4" s="1"/>
  <c r="D126" i="4"/>
  <c r="D125" i="4"/>
  <c r="F124" i="4"/>
  <c r="F123" i="4"/>
  <c r="F122" i="4"/>
  <c r="F121" i="4"/>
  <c r="E120" i="4"/>
  <c r="F120" i="4" s="1"/>
  <c r="D120" i="4"/>
  <c r="F119" i="4"/>
  <c r="F118" i="4"/>
  <c r="F117" i="4"/>
  <c r="F116" i="4"/>
  <c r="F115" i="4"/>
  <c r="F114" i="4"/>
  <c r="F113" i="4"/>
  <c r="E112" i="4"/>
  <c r="D112" i="4"/>
  <c r="F111" i="4"/>
  <c r="F110" i="4"/>
  <c r="F109" i="4"/>
  <c r="F108" i="4"/>
  <c r="E107" i="4"/>
  <c r="D107" i="4"/>
  <c r="D106" i="4"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E64" i="4"/>
  <c r="D64" i="4"/>
  <c r="D49" i="4" s="1"/>
  <c r="C45" i="1" s="1"/>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D7" i="4"/>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G28" i="3"/>
  <c r="B28" i="3"/>
  <c r="H27" i="3"/>
  <c r="G27" i="3"/>
  <c r="B27" i="3"/>
  <c r="G25" i="3"/>
  <c r="B25" i="3"/>
  <c r="G24" i="3"/>
  <c r="B24" i="3"/>
  <c r="I23" i="3"/>
  <c r="G23" i="3"/>
  <c r="B23" i="3"/>
  <c r="G22" i="3"/>
  <c r="B22" i="3"/>
  <c r="G20" i="3"/>
  <c r="B20" i="3"/>
  <c r="G19" i="3"/>
  <c r="B19" i="3"/>
  <c r="G18" i="3"/>
  <c r="B18" i="3"/>
  <c r="G17" i="3"/>
  <c r="B17" i="3"/>
  <c r="H10" i="3" a="1"/>
  <c r="H10" i="3" s="1"/>
  <c r="L3" i="9" s="1"/>
  <c r="H1685" i="1"/>
  <c r="C1685" i="1"/>
  <c r="G1685" i="1" s="1"/>
  <c r="C1684" i="1"/>
  <c r="C1683" i="1"/>
  <c r="G1683" i="1" s="1"/>
  <c r="C1682" i="1"/>
  <c r="H1682" i="1" s="1"/>
  <c r="H1681" i="1"/>
  <c r="G1681" i="1"/>
  <c r="C1681" i="1"/>
  <c r="C1679" i="1"/>
  <c r="G1679" i="1" s="1"/>
  <c r="H1678" i="1"/>
  <c r="G1678" i="1"/>
  <c r="C1678" i="1"/>
  <c r="H1677" i="1"/>
  <c r="G1677" i="1"/>
  <c r="C1677" i="1"/>
  <c r="C1676" i="1"/>
  <c r="C1675" i="1"/>
  <c r="G1675" i="1" s="1"/>
  <c r="H1674" i="1"/>
  <c r="G1674" i="1"/>
  <c r="C1674" i="1"/>
  <c r="H1673" i="1"/>
  <c r="G1673" i="1"/>
  <c r="C1673" i="1"/>
  <c r="C1672" i="1"/>
  <c r="C1671" i="1"/>
  <c r="G1671" i="1" s="1"/>
  <c r="H1670" i="1"/>
  <c r="G1670" i="1"/>
  <c r="C1670" i="1"/>
  <c r="H1669" i="1"/>
  <c r="G1669" i="1"/>
  <c r="C1669" i="1"/>
  <c r="C1667" i="1"/>
  <c r="G1667" i="1" s="1"/>
  <c r="H1666" i="1"/>
  <c r="G1666" i="1"/>
  <c r="C1666" i="1"/>
  <c r="H1665" i="1"/>
  <c r="G1665" i="1"/>
  <c r="C1665" i="1"/>
  <c r="C1664" i="1"/>
  <c r="C1663" i="1"/>
  <c r="G1663" i="1" s="1"/>
  <c r="H1662" i="1"/>
  <c r="G1662" i="1"/>
  <c r="C1662" i="1"/>
  <c r="H1661" i="1"/>
  <c r="G1661" i="1"/>
  <c r="C1661" i="1"/>
  <c r="C1660" i="1"/>
  <c r="C1659" i="1"/>
  <c r="G1659" i="1" s="1"/>
  <c r="C1658" i="1"/>
  <c r="H1658" i="1" s="1"/>
  <c r="H1657" i="1"/>
  <c r="G1657" i="1"/>
  <c r="C1657" i="1"/>
  <c r="C1656" i="1"/>
  <c r="C1655" i="1"/>
  <c r="G1655" i="1" s="1"/>
  <c r="C1654" i="1"/>
  <c r="H1654" i="1" s="1"/>
  <c r="C1653" i="1"/>
  <c r="G1653" i="1" s="1"/>
  <c r="C1652" i="1"/>
  <c r="C1651" i="1"/>
  <c r="G1651" i="1" s="1"/>
  <c r="H1650" i="1"/>
  <c r="G1650" i="1"/>
  <c r="C1650" i="1"/>
  <c r="H1649" i="1"/>
  <c r="C1649" i="1"/>
  <c r="G1649" i="1" s="1"/>
  <c r="C1647" i="1"/>
  <c r="G1647" i="1" s="1"/>
  <c r="H1646" i="1"/>
  <c r="G1646" i="1"/>
  <c r="C1646" i="1"/>
  <c r="H1645" i="1"/>
  <c r="G1645" i="1"/>
  <c r="C1645" i="1"/>
  <c r="C1644" i="1"/>
  <c r="C1643" i="1"/>
  <c r="G1643" i="1" s="1"/>
  <c r="H1642" i="1"/>
  <c r="G1642" i="1"/>
  <c r="C1642" i="1"/>
  <c r="H1641" i="1"/>
  <c r="G1641" i="1"/>
  <c r="C1641" i="1"/>
  <c r="C1640" i="1"/>
  <c r="C1639" i="1"/>
  <c r="G1639" i="1" s="1"/>
  <c r="C1638" i="1"/>
  <c r="H1638" i="1" s="1"/>
  <c r="H1637" i="1"/>
  <c r="G1637" i="1"/>
  <c r="C1637" i="1"/>
  <c r="C1636" i="1"/>
  <c r="C1635" i="1"/>
  <c r="G1635" i="1" s="1"/>
  <c r="C1634" i="1"/>
  <c r="H1634" i="1" s="1"/>
  <c r="C1633" i="1"/>
  <c r="H1633" i="1" s="1"/>
  <c r="C1632" i="1"/>
  <c r="C1631" i="1"/>
  <c r="G1631" i="1" s="1"/>
  <c r="H1630" i="1"/>
  <c r="G1630" i="1"/>
  <c r="C1630" i="1"/>
  <c r="H1629" i="1"/>
  <c r="G1629" i="1"/>
  <c r="C1629" i="1"/>
  <c r="C1628" i="1"/>
  <c r="H1626" i="1"/>
  <c r="G1626" i="1"/>
  <c r="C1626" i="1"/>
  <c r="H1625" i="1"/>
  <c r="G1625" i="1"/>
  <c r="C1625" i="1"/>
  <c r="C1624" i="1"/>
  <c r="C1623" i="1"/>
  <c r="G1623" i="1" s="1"/>
  <c r="C1622" i="1"/>
  <c r="H1622" i="1" s="1"/>
  <c r="C1619" i="1"/>
  <c r="G1619" i="1" s="1"/>
  <c r="H1618" i="1"/>
  <c r="G1618" i="1"/>
  <c r="C1618" i="1"/>
  <c r="H1617" i="1"/>
  <c r="G1617" i="1"/>
  <c r="C1617" i="1"/>
  <c r="C1616" i="1"/>
  <c r="C1615" i="1"/>
  <c r="G1615" i="1" s="1"/>
  <c r="H1614" i="1"/>
  <c r="G1614" i="1"/>
  <c r="C1614" i="1"/>
  <c r="H1613" i="1"/>
  <c r="G1613" i="1"/>
  <c r="C1613" i="1"/>
  <c r="C1612" i="1"/>
  <c r="C1611" i="1"/>
  <c r="G1611" i="1" s="1"/>
  <c r="C1610" i="1"/>
  <c r="H1610" i="1" s="1"/>
  <c r="C1609" i="1"/>
  <c r="G1609" i="1" s="1"/>
  <c r="C1608" i="1"/>
  <c r="C1607" i="1"/>
  <c r="G1607" i="1" s="1"/>
  <c r="C1606" i="1"/>
  <c r="H1606" i="1" s="1"/>
  <c r="H1605" i="1"/>
  <c r="C1605" i="1"/>
  <c r="G1605" i="1" s="1"/>
  <c r="C1604" i="1"/>
  <c r="C1603" i="1"/>
  <c r="G1603" i="1" s="1"/>
  <c r="C1602" i="1"/>
  <c r="H1602" i="1" s="1"/>
  <c r="C1600" i="1"/>
  <c r="C1599" i="1"/>
  <c r="G1599" i="1" s="1"/>
  <c r="H1598" i="1"/>
  <c r="G1598" i="1"/>
  <c r="C1598" i="1"/>
  <c r="H1597" i="1"/>
  <c r="G1597" i="1"/>
  <c r="C1597" i="1"/>
  <c r="C1596" i="1"/>
  <c r="C1595" i="1"/>
  <c r="G1595" i="1" s="1"/>
  <c r="H1594" i="1"/>
  <c r="G1594" i="1"/>
  <c r="C1594" i="1"/>
  <c r="H1593" i="1"/>
  <c r="G1593" i="1"/>
  <c r="C1593" i="1"/>
  <c r="C1592" i="1"/>
  <c r="C1591" i="1"/>
  <c r="G1591" i="1" s="1"/>
  <c r="C1590" i="1"/>
  <c r="H1590" i="1" s="1"/>
  <c r="H1589" i="1"/>
  <c r="C1589" i="1"/>
  <c r="G1589" i="1" s="1"/>
  <c r="C1588" i="1"/>
  <c r="C1587" i="1"/>
  <c r="G1587" i="1" s="1"/>
  <c r="C1586" i="1"/>
  <c r="H1586" i="1" s="1"/>
  <c r="C1585" i="1"/>
  <c r="G1585" i="1" s="1"/>
  <c r="C1583" i="1"/>
  <c r="G1583" i="1" s="1"/>
  <c r="H1581" i="1"/>
  <c r="G1581" i="1"/>
  <c r="C1581" i="1"/>
  <c r="H1580" i="1"/>
  <c r="D1580" i="1"/>
  <c r="C1580" i="1"/>
  <c r="J1580" i="1" s="1"/>
  <c r="J1579" i="1"/>
  <c r="D1579" i="1"/>
  <c r="G1579" i="1" s="1"/>
  <c r="C1579" i="1"/>
  <c r="H1578" i="1"/>
  <c r="D1578" i="1"/>
  <c r="C1578" i="1"/>
  <c r="J1578" i="1" s="1"/>
  <c r="D1577" i="1"/>
  <c r="G1577" i="1" s="1"/>
  <c r="C1577" i="1"/>
  <c r="H1577" i="1" s="1"/>
  <c r="D1576" i="1"/>
  <c r="G1576" i="1" s="1"/>
  <c r="C1576" i="1"/>
  <c r="H1575" i="1"/>
  <c r="D1575" i="1"/>
  <c r="C1575" i="1"/>
  <c r="J1575" i="1" s="1"/>
  <c r="D1574" i="1"/>
  <c r="G1574" i="1" s="1"/>
  <c r="C1574" i="1"/>
  <c r="H1574" i="1" s="1"/>
  <c r="H1573" i="1"/>
  <c r="D1573" i="1"/>
  <c r="C1573" i="1"/>
  <c r="J1573" i="1" s="1"/>
  <c r="J1572" i="1"/>
  <c r="D1572" i="1"/>
  <c r="G1572" i="1" s="1"/>
  <c r="C1572" i="1"/>
  <c r="D1571" i="1"/>
  <c r="G1571" i="1" s="1"/>
  <c r="C1571" i="1"/>
  <c r="H1571" i="1" s="1"/>
  <c r="D1570" i="1"/>
  <c r="G1570" i="1" s="1"/>
  <c r="C1570" i="1"/>
  <c r="H1569" i="1"/>
  <c r="D1569" i="1"/>
  <c r="C1569" i="1"/>
  <c r="J1569" i="1" s="1"/>
  <c r="D1568" i="1"/>
  <c r="G1568" i="1" s="1"/>
  <c r="C1568" i="1"/>
  <c r="H1568" i="1" s="1"/>
  <c r="H1567" i="1"/>
  <c r="D1567" i="1"/>
  <c r="C1567" i="1"/>
  <c r="J1567" i="1" s="1"/>
  <c r="J1566" i="1"/>
  <c r="D1566" i="1"/>
  <c r="G1566" i="1" s="1"/>
  <c r="C1566" i="1"/>
  <c r="H1565" i="1"/>
  <c r="D1565" i="1"/>
  <c r="C1565" i="1"/>
  <c r="J1565" i="1" s="1"/>
  <c r="D1564" i="1"/>
  <c r="G1564" i="1" s="1"/>
  <c r="C1564" i="1"/>
  <c r="H1564" i="1" s="1"/>
  <c r="H1563" i="1"/>
  <c r="D1563" i="1"/>
  <c r="C1563" i="1"/>
  <c r="J1563" i="1" s="1"/>
  <c r="H1562" i="1"/>
  <c r="D1562" i="1"/>
  <c r="C1562" i="1"/>
  <c r="G1562" i="1" s="1"/>
  <c r="D1561" i="1"/>
  <c r="G1561" i="1" s="1"/>
  <c r="C1561" i="1"/>
  <c r="H1560" i="1"/>
  <c r="D1560" i="1"/>
  <c r="C1560" i="1"/>
  <c r="J1560" i="1" s="1"/>
  <c r="J1559" i="1"/>
  <c r="D1559" i="1"/>
  <c r="G1559" i="1" s="1"/>
  <c r="C1559" i="1"/>
  <c r="H1559" i="1" s="1"/>
  <c r="H1558" i="1"/>
  <c r="D1558" i="1"/>
  <c r="C1558" i="1"/>
  <c r="J1558" i="1" s="1"/>
  <c r="D1557" i="1"/>
  <c r="G1557" i="1" s="1"/>
  <c r="C1557" i="1"/>
  <c r="H1556" i="1"/>
  <c r="D1556" i="1"/>
  <c r="C1556" i="1"/>
  <c r="J1556" i="1" s="1"/>
  <c r="H1555" i="1"/>
  <c r="D1555" i="1"/>
  <c r="C1555" i="1"/>
  <c r="G1555" i="1" s="1"/>
  <c r="H1554" i="1"/>
  <c r="D1554" i="1"/>
  <c r="C1554" i="1"/>
  <c r="G1554" i="1" s="1"/>
  <c r="D1553" i="1"/>
  <c r="G1553" i="1" s="1"/>
  <c r="C1553" i="1"/>
  <c r="H1552" i="1"/>
  <c r="D1552" i="1"/>
  <c r="C1552" i="1"/>
  <c r="J1552" i="1" s="1"/>
  <c r="J1551" i="1"/>
  <c r="D1551" i="1"/>
  <c r="G1551" i="1" s="1"/>
  <c r="C1551" i="1"/>
  <c r="H1551" i="1" s="1"/>
  <c r="H1550" i="1"/>
  <c r="D1550" i="1"/>
  <c r="C1550" i="1"/>
  <c r="J1550" i="1" s="1"/>
  <c r="G1549" i="1"/>
  <c r="D1549" i="1"/>
  <c r="J1549" i="1" s="1"/>
  <c r="C1549" i="1"/>
  <c r="H1548" i="1"/>
  <c r="D1548" i="1"/>
  <c r="C1548" i="1"/>
  <c r="G1547" i="1"/>
  <c r="D1547" i="1"/>
  <c r="J1547" i="1" s="1"/>
  <c r="C1547" i="1"/>
  <c r="H1546" i="1"/>
  <c r="G1546" i="1"/>
  <c r="D1546" i="1"/>
  <c r="C1546" i="1"/>
  <c r="J1546" i="1" s="1"/>
  <c r="D1545" i="1"/>
  <c r="J1545" i="1" s="1"/>
  <c r="C1545" i="1"/>
  <c r="H1544" i="1"/>
  <c r="G1544" i="1"/>
  <c r="I1544" i="1" s="1"/>
  <c r="D1544" i="1"/>
  <c r="J1544" i="1" s="1"/>
  <c r="C1544" i="1"/>
  <c r="D1543" i="1"/>
  <c r="J1543" i="1" s="1"/>
  <c r="C1543" i="1"/>
  <c r="H1542" i="1"/>
  <c r="G1542" i="1"/>
  <c r="I1542" i="1" s="1"/>
  <c r="D1542" i="1"/>
  <c r="J1542" i="1" s="1"/>
  <c r="C1542" i="1"/>
  <c r="D1541" i="1"/>
  <c r="J1541" i="1" s="1"/>
  <c r="C1541" i="1"/>
  <c r="H1540" i="1"/>
  <c r="G1540" i="1"/>
  <c r="I1540" i="1" s="1"/>
  <c r="D1540" i="1"/>
  <c r="J1540" i="1" s="1"/>
  <c r="C1540" i="1"/>
  <c r="H1539" i="1"/>
  <c r="G1539" i="1"/>
  <c r="D1539" i="1"/>
  <c r="C1539" i="1"/>
  <c r="H1538" i="1"/>
  <c r="G1538" i="1"/>
  <c r="D1538" i="1"/>
  <c r="C1538"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D849" i="1"/>
  <c r="G849" i="1" s="1"/>
  <c r="C849" i="1"/>
  <c r="H848" i="1"/>
  <c r="D848" i="1"/>
  <c r="G848" i="1" s="1"/>
  <c r="C848" i="1"/>
  <c r="H847" i="1"/>
  <c r="G847" i="1"/>
  <c r="D847" i="1"/>
  <c r="C847" i="1"/>
  <c r="H846" i="1"/>
  <c r="G846" i="1"/>
  <c r="D846" i="1"/>
  <c r="C846" i="1"/>
  <c r="H845" i="1"/>
  <c r="G845" i="1"/>
  <c r="D845" i="1"/>
  <c r="C845" i="1"/>
  <c r="D844" i="1"/>
  <c r="H844" i="1" s="1"/>
  <c r="C844" i="1"/>
  <c r="H843" i="1"/>
  <c r="G843" i="1"/>
  <c r="D843" i="1"/>
  <c r="C843" i="1"/>
  <c r="H842" i="1"/>
  <c r="G842" i="1"/>
  <c r="D842" i="1"/>
  <c r="C842" i="1"/>
  <c r="H841" i="1"/>
  <c r="G841" i="1"/>
  <c r="D841" i="1"/>
  <c r="C841" i="1"/>
  <c r="H840" i="1"/>
  <c r="G840" i="1"/>
  <c r="D840" i="1"/>
  <c r="C840" i="1"/>
  <c r="D839" i="1"/>
  <c r="H839" i="1" s="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G781" i="1"/>
  <c r="D781" i="1"/>
  <c r="H781" i="1" s="1"/>
  <c r="C781" i="1"/>
  <c r="D780" i="1"/>
  <c r="H780" i="1" s="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G699" i="1"/>
  <c r="D699" i="1"/>
  <c r="H699" i="1" s="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D666" i="1"/>
  <c r="G666" i="1" s="1"/>
  <c r="C666" i="1"/>
  <c r="D665" i="1"/>
  <c r="H665" i="1" s="1"/>
  <c r="C665" i="1"/>
  <c r="D664" i="1"/>
  <c r="H664" i="1" s="1"/>
  <c r="C664" i="1"/>
  <c r="H663" i="1"/>
  <c r="D663" i="1"/>
  <c r="G663" i="1" s="1"/>
  <c r="C663" i="1"/>
  <c r="D662" i="1"/>
  <c r="H662" i="1" s="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D648" i="1"/>
  <c r="G648" i="1" s="1"/>
  <c r="C648" i="1"/>
  <c r="D647" i="1"/>
  <c r="G647" i="1" s="1"/>
  <c r="C647" i="1"/>
  <c r="H646" i="1"/>
  <c r="G646" i="1"/>
  <c r="D646" i="1"/>
  <c r="C646" i="1"/>
  <c r="H645" i="1"/>
  <c r="G645" i="1"/>
  <c r="D645" i="1"/>
  <c r="C645" i="1"/>
  <c r="H636" i="1"/>
  <c r="G636" i="1"/>
  <c r="D636" i="1"/>
  <c r="C636" i="1"/>
  <c r="G635"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D423" i="1"/>
  <c r="C423" i="1"/>
  <c r="D422" i="1"/>
  <c r="G422" i="1" s="1"/>
  <c r="C422" i="1"/>
  <c r="D421" i="1"/>
  <c r="G421" i="1" s="1"/>
  <c r="C421" i="1"/>
  <c r="H416" i="1"/>
  <c r="G416" i="1"/>
  <c r="D416" i="1"/>
  <c r="C416" i="1"/>
  <c r="H415" i="1"/>
  <c r="D415" i="1"/>
  <c r="G415" i="1" s="1"/>
  <c r="C415" i="1"/>
  <c r="G414" i="1"/>
  <c r="D414" i="1"/>
  <c r="H414" i="1" s="1"/>
  <c r="C414" i="1"/>
  <c r="H411" i="1"/>
  <c r="G411" i="1"/>
  <c r="D411" i="1"/>
  <c r="C411" i="1"/>
  <c r="H410" i="1"/>
  <c r="G410" i="1"/>
  <c r="D410" i="1"/>
  <c r="C410" i="1"/>
  <c r="H409" i="1"/>
  <c r="G409" i="1"/>
  <c r="D409" i="1"/>
  <c r="C409" i="1"/>
  <c r="H408" i="1"/>
  <c r="D408" i="1"/>
  <c r="G408" i="1" s="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D399" i="1"/>
  <c r="G399" i="1" s="1"/>
  <c r="C399" i="1"/>
  <c r="H398" i="1"/>
  <c r="G398" i="1"/>
  <c r="D398" i="1"/>
  <c r="C398" i="1"/>
  <c r="H397" i="1"/>
  <c r="G397" i="1"/>
  <c r="D397" i="1"/>
  <c r="C397" i="1"/>
  <c r="H396" i="1"/>
  <c r="D396" i="1"/>
  <c r="G396" i="1" s="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D379" i="1"/>
  <c r="G379" i="1" s="1"/>
  <c r="C379" i="1"/>
  <c r="H378" i="1"/>
  <c r="G378" i="1"/>
  <c r="D378" i="1"/>
  <c r="C378" i="1"/>
  <c r="H377" i="1"/>
  <c r="G377" i="1"/>
  <c r="D377" i="1"/>
  <c r="C377" i="1"/>
  <c r="H376" i="1"/>
  <c r="G376" i="1"/>
  <c r="D376" i="1"/>
  <c r="C376" i="1"/>
  <c r="H375" i="1"/>
  <c r="G375" i="1"/>
  <c r="D375" i="1"/>
  <c r="C375" i="1"/>
  <c r="G374" i="1"/>
  <c r="D374" i="1"/>
  <c r="H374" i="1" s="1"/>
  <c r="C374" i="1"/>
  <c r="H373" i="1"/>
  <c r="D373" i="1"/>
  <c r="G373" i="1" s="1"/>
  <c r="C373" i="1"/>
  <c r="H372" i="1"/>
  <c r="G372" i="1"/>
  <c r="D372" i="1"/>
  <c r="C372" i="1"/>
  <c r="D371" i="1"/>
  <c r="G371" i="1" s="1"/>
  <c r="C371" i="1"/>
  <c r="H370" i="1"/>
  <c r="G370" i="1"/>
  <c r="D370" i="1"/>
  <c r="C370" i="1"/>
  <c r="D369" i="1"/>
  <c r="G369" i="1" s="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D318" i="1"/>
  <c r="G318" i="1" s="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G302" i="1"/>
  <c r="D302" i="1"/>
  <c r="H302" i="1" s="1"/>
  <c r="C302" i="1"/>
  <c r="D301" i="1"/>
  <c r="H301" i="1" s="1"/>
  <c r="C301" i="1"/>
  <c r="H300" i="1"/>
  <c r="G300" i="1"/>
  <c r="D300" i="1"/>
  <c r="C300" i="1"/>
  <c r="H299" i="1"/>
  <c r="D299" i="1"/>
  <c r="G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D276" i="1"/>
  <c r="G276" i="1" s="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D243" i="1"/>
  <c r="G243" i="1" s="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D235" i="1"/>
  <c r="G235" i="1" s="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D223" i="1"/>
  <c r="G223" i="1" s="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D181" i="1"/>
  <c r="G181" i="1" s="1"/>
  <c r="C181" i="1"/>
  <c r="H180" i="1"/>
  <c r="G180" i="1"/>
  <c r="D180" i="1"/>
  <c r="C180" i="1"/>
  <c r="D179" i="1"/>
  <c r="H179" i="1" s="1"/>
  <c r="C179" i="1"/>
  <c r="D178" i="1"/>
  <c r="H178" i="1" s="1"/>
  <c r="C178" i="1"/>
  <c r="H177" i="1"/>
  <c r="D177" i="1"/>
  <c r="G177" i="1" s="1"/>
  <c r="C177" i="1"/>
  <c r="H176" i="1"/>
  <c r="D176" i="1"/>
  <c r="G176" i="1" s="1"/>
  <c r="C176" i="1"/>
  <c r="H175" i="1"/>
  <c r="G175" i="1"/>
  <c r="D175" i="1"/>
  <c r="C175" i="1"/>
  <c r="D174" i="1"/>
  <c r="G174" i="1" s="1"/>
  <c r="C174" i="1"/>
  <c r="H173" i="1"/>
  <c r="G173" i="1"/>
  <c r="D173" i="1"/>
  <c r="C173" i="1"/>
  <c r="H172" i="1"/>
  <c r="G172" i="1"/>
  <c r="D172" i="1"/>
  <c r="C172" i="1"/>
  <c r="H171" i="1"/>
  <c r="D171" i="1"/>
  <c r="G171" i="1" s="1"/>
  <c r="C171" i="1"/>
  <c r="H170" i="1"/>
  <c r="D170" i="1"/>
  <c r="G170" i="1" s="1"/>
  <c r="C170" i="1"/>
  <c r="H169" i="1"/>
  <c r="D169" i="1"/>
  <c r="G169" i="1" s="1"/>
  <c r="C169" i="1"/>
  <c r="H168" i="1"/>
  <c r="G168" i="1"/>
  <c r="D168" i="1"/>
  <c r="C168" i="1"/>
  <c r="H167" i="1"/>
  <c r="G167" i="1"/>
  <c r="D167" i="1"/>
  <c r="C167" i="1"/>
  <c r="D166" i="1"/>
  <c r="G166" i="1" s="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G158" i="1"/>
  <c r="D158" i="1"/>
  <c r="C158" i="1"/>
  <c r="H157" i="1"/>
  <c r="G157" i="1"/>
  <c r="D157" i="1"/>
  <c r="C157" i="1"/>
  <c r="H156" i="1"/>
  <c r="G156" i="1"/>
  <c r="D156" i="1"/>
  <c r="C156" i="1"/>
  <c r="D155" i="1"/>
  <c r="H155" i="1" s="1"/>
  <c r="C155" i="1"/>
  <c r="H154" i="1"/>
  <c r="G154" i="1"/>
  <c r="D154" i="1"/>
  <c r="C154" i="1"/>
  <c r="H153" i="1"/>
  <c r="G153" i="1"/>
  <c r="D153" i="1"/>
  <c r="C153" i="1"/>
  <c r="H152" i="1"/>
  <c r="G152" i="1"/>
  <c r="D152" i="1"/>
  <c r="C152" i="1"/>
  <c r="H151" i="1"/>
  <c r="G151" i="1"/>
  <c r="D151" i="1"/>
  <c r="C151" i="1"/>
  <c r="H150" i="1"/>
  <c r="G150" i="1"/>
  <c r="D150"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C130" i="1"/>
  <c r="H129" i="1"/>
  <c r="G129" i="1"/>
  <c r="D129" i="1"/>
  <c r="C129" i="1"/>
  <c r="H128" i="1"/>
  <c r="G128" i="1"/>
  <c r="D128" i="1"/>
  <c r="C128" i="1"/>
  <c r="H127" i="1"/>
  <c r="G127" i="1"/>
  <c r="D127" i="1"/>
  <c r="C127" i="1"/>
  <c r="H126" i="1"/>
  <c r="G126" i="1"/>
  <c r="D126" i="1"/>
  <c r="C126" i="1"/>
  <c r="H125" i="1"/>
  <c r="G125" i="1"/>
  <c r="D125" i="1"/>
  <c r="C125" i="1"/>
  <c r="H124" i="1"/>
  <c r="D124" i="1"/>
  <c r="G124" i="1" s="1"/>
  <c r="C124" i="1"/>
  <c r="H123" i="1"/>
  <c r="D123" i="1"/>
  <c r="G123" i="1" s="1"/>
  <c r="C123" i="1"/>
  <c r="D122" i="1"/>
  <c r="G122" i="1" s="1"/>
  <c r="C122" i="1"/>
  <c r="D121" i="1"/>
  <c r="H121" i="1" s="1"/>
  <c r="C121" i="1"/>
  <c r="H120" i="1"/>
  <c r="G120" i="1"/>
  <c r="D120" i="1"/>
  <c r="C120" i="1"/>
  <c r="H119" i="1"/>
  <c r="G119" i="1"/>
  <c r="D119" i="1"/>
  <c r="C119" i="1"/>
  <c r="H118" i="1"/>
  <c r="D118" i="1"/>
  <c r="G118" i="1" s="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D63" i="1"/>
  <c r="C63" i="1"/>
  <c r="H62" i="1"/>
  <c r="G62" i="1"/>
  <c r="D62" i="1"/>
  <c r="C62" i="1"/>
  <c r="D61" i="1"/>
  <c r="C61" i="1"/>
  <c r="D60" i="1"/>
  <c r="G60" i="1" s="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D27" i="1"/>
  <c r="G27" i="1" s="1"/>
  <c r="C27" i="1"/>
  <c r="H26" i="1"/>
  <c r="G26" i="1"/>
  <c r="D26" i="1"/>
  <c r="C26" i="1"/>
  <c r="H25" i="1"/>
  <c r="D25" i="1"/>
  <c r="G25" i="1" s="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D11" i="1"/>
  <c r="G11" i="1" s="1"/>
  <c r="C11" i="1"/>
  <c r="H10" i="1"/>
  <c r="G10" i="1"/>
  <c r="D10" i="1"/>
  <c r="C10" i="1"/>
  <c r="H9" i="1"/>
  <c r="D9" i="1"/>
  <c r="G9" i="1" s="1"/>
  <c r="C9" i="1"/>
  <c r="D8" i="1"/>
  <c r="G8" i="1" s="1"/>
  <c r="C8" i="1"/>
  <c r="H7" i="1"/>
  <c r="G7" i="1"/>
  <c r="D7" i="1"/>
  <c r="C7" i="1"/>
  <c r="H6" i="1"/>
  <c r="G6" i="1"/>
  <c r="D6" i="1"/>
  <c r="C6" i="1"/>
  <c r="H5" i="1"/>
  <c r="D5" i="1"/>
  <c r="G5" i="1" s="1"/>
  <c r="C5" i="1"/>
  <c r="D4" i="1"/>
  <c r="G4" i="1" s="1"/>
  <c r="C4" i="1"/>
  <c r="C3" i="1"/>
  <c r="E311" i="9" l="1"/>
  <c r="B311" i="9" s="1"/>
  <c r="E323" i="9"/>
  <c r="B323" i="9" s="1"/>
  <c r="E328" i="9"/>
  <c r="B328" i="9" s="1"/>
  <c r="G63" i="1"/>
  <c r="F64" i="4"/>
  <c r="G61" i="1"/>
  <c r="H63" i="1"/>
  <c r="H60" i="1"/>
  <c r="H61" i="1"/>
  <c r="E31" i="9"/>
  <c r="B31" i="9" s="1"/>
  <c r="E307" i="9"/>
  <c r="B307" i="9" s="1"/>
  <c r="E310" i="9"/>
  <c r="F236" i="9"/>
  <c r="B236" i="9" s="1"/>
  <c r="E326" i="9"/>
  <c r="H1653" i="1"/>
  <c r="G1654" i="1"/>
  <c r="H1609" i="1"/>
  <c r="G1633" i="1"/>
  <c r="G1602" i="1"/>
  <c r="G1682" i="1"/>
  <c r="G1658" i="1"/>
  <c r="D51" i="8"/>
  <c r="C1627" i="1" s="1"/>
  <c r="G1627" i="1" s="1"/>
  <c r="G1638" i="1"/>
  <c r="G1634" i="1"/>
  <c r="G1622" i="1"/>
  <c r="C1584" i="1"/>
  <c r="G1610" i="1"/>
  <c r="G1606" i="1"/>
  <c r="G1601" i="1"/>
  <c r="H1601" i="1"/>
  <c r="G1590" i="1"/>
  <c r="H1585" i="1"/>
  <c r="G1586" i="1"/>
  <c r="G1582" i="1"/>
  <c r="H421" i="1"/>
  <c r="F247" i="9"/>
  <c r="B247" i="9" s="1"/>
  <c r="G844" i="1"/>
  <c r="G839" i="1"/>
  <c r="E81" i="9"/>
  <c r="B81" i="9" s="1"/>
  <c r="E70" i="9"/>
  <c r="B70" i="9" s="1"/>
  <c r="G780" i="1"/>
  <c r="G665" i="1"/>
  <c r="G664" i="1"/>
  <c r="G662" i="1"/>
  <c r="E26" i="9"/>
  <c r="B26" i="9" s="1"/>
  <c r="E296" i="9"/>
  <c r="B296" i="9" s="1"/>
  <c r="E25" i="9"/>
  <c r="B25" i="9" s="1"/>
  <c r="H648" i="1"/>
  <c r="H647" i="1"/>
  <c r="G649" i="1"/>
  <c r="G301" i="1"/>
  <c r="E321" i="9"/>
  <c r="B321" i="9" s="1"/>
  <c r="E37" i="9"/>
  <c r="B37" i="9" s="1"/>
  <c r="E36" i="9"/>
  <c r="B36" i="9" s="1"/>
  <c r="H4" i="1"/>
  <c r="F379" i="4"/>
  <c r="H369" i="1"/>
  <c r="H371" i="1"/>
  <c r="H422" i="1"/>
  <c r="E647" i="4"/>
  <c r="D641" i="1" s="1"/>
  <c r="G298" i="1"/>
  <c r="E84" i="9"/>
  <c r="B84" i="9" s="1"/>
  <c r="G258" i="1"/>
  <c r="H258" i="1"/>
  <c r="F269" i="4"/>
  <c r="E57" i="9"/>
  <c r="B57" i="9" s="1"/>
  <c r="F243" i="9"/>
  <c r="B243" i="9" s="1"/>
  <c r="E54" i="9"/>
  <c r="B54" i="9" s="1"/>
  <c r="F241" i="9"/>
  <c r="B241" i="9" s="1"/>
  <c r="F240" i="9"/>
  <c r="B240" i="9" s="1"/>
  <c r="H174" i="1"/>
  <c r="G179" i="1"/>
  <c r="E50" i="9"/>
  <c r="B50" i="9" s="1"/>
  <c r="G178" i="1"/>
  <c r="H166" i="1"/>
  <c r="E164" i="4"/>
  <c r="D160" i="1" s="1"/>
  <c r="B237" i="9"/>
  <c r="G155" i="1"/>
  <c r="G121" i="1"/>
  <c r="H122" i="1"/>
  <c r="E106" i="4"/>
  <c r="D102" i="1" s="1"/>
  <c r="E42" i="9"/>
  <c r="B42" i="9" s="1"/>
  <c r="E82" i="4"/>
  <c r="D78" i="1" s="1"/>
  <c r="F91" i="4"/>
  <c r="F83" i="4"/>
  <c r="E49" i="4"/>
  <c r="D45" i="1" s="1"/>
  <c r="E7" i="4"/>
  <c r="D3" i="1" s="1"/>
  <c r="H8" i="1"/>
  <c r="F8" i="4"/>
  <c r="G1541" i="1"/>
  <c r="H1541" i="1"/>
  <c r="G1543" i="1"/>
  <c r="H1543" i="1"/>
  <c r="G1545" i="1"/>
  <c r="H1545" i="1"/>
  <c r="H1547" i="1"/>
  <c r="J1548" i="1"/>
  <c r="G1548" i="1"/>
  <c r="I1548" i="1" s="1"/>
  <c r="H1549" i="1"/>
  <c r="I1551" i="1"/>
  <c r="I1559" i="1"/>
  <c r="J1564" i="1"/>
  <c r="H1566" i="1"/>
  <c r="I1566" i="1" s="1"/>
  <c r="J1568" i="1"/>
  <c r="H1570" i="1"/>
  <c r="H1572" i="1"/>
  <c r="J1574" i="1"/>
  <c r="H1576" i="1"/>
  <c r="J1577" i="1"/>
  <c r="H1579" i="1"/>
  <c r="F106" i="4"/>
  <c r="H1553" i="1"/>
  <c r="H1557" i="1"/>
  <c r="I1557" i="1" s="1"/>
  <c r="H1561" i="1"/>
  <c r="I1572" i="1"/>
  <c r="I1579" i="1"/>
  <c r="H1584" i="1"/>
  <c r="G1584" i="1"/>
  <c r="H1588" i="1"/>
  <c r="G1588" i="1"/>
  <c r="H1592" i="1"/>
  <c r="G1592" i="1"/>
  <c r="H1596" i="1"/>
  <c r="G1596" i="1"/>
  <c r="H1600" i="1"/>
  <c r="G1600" i="1"/>
  <c r="H1604" i="1"/>
  <c r="G1604" i="1"/>
  <c r="H1608" i="1"/>
  <c r="G1608" i="1"/>
  <c r="H1612" i="1"/>
  <c r="G1612" i="1"/>
  <c r="H1616" i="1"/>
  <c r="G1616" i="1"/>
  <c r="H1624" i="1"/>
  <c r="G1624" i="1"/>
  <c r="H1628" i="1"/>
  <c r="G1628" i="1"/>
  <c r="H1632" i="1"/>
  <c r="G1632" i="1"/>
  <c r="H1636" i="1"/>
  <c r="G1636" i="1"/>
  <c r="H1640" i="1"/>
  <c r="G1640" i="1"/>
  <c r="H1644" i="1"/>
  <c r="G1644" i="1"/>
  <c r="H1648" i="1"/>
  <c r="G1648" i="1"/>
  <c r="H1652" i="1"/>
  <c r="G1652" i="1"/>
  <c r="H1656" i="1"/>
  <c r="G1656" i="1"/>
  <c r="H1660" i="1"/>
  <c r="G1660" i="1"/>
  <c r="H1664" i="1"/>
  <c r="G1664" i="1"/>
  <c r="H1668" i="1"/>
  <c r="G1668" i="1"/>
  <c r="H1672" i="1"/>
  <c r="G1672" i="1"/>
  <c r="H1676" i="1"/>
  <c r="G1676" i="1"/>
  <c r="H1680" i="1"/>
  <c r="G1680" i="1"/>
  <c r="H1684" i="1"/>
  <c r="G1684" i="1"/>
  <c r="I1547" i="1"/>
  <c r="I1549" i="1"/>
  <c r="I1553" i="1"/>
  <c r="I1561" i="1"/>
  <c r="E6" i="4"/>
  <c r="I33" i="3"/>
  <c r="D1537" i="1"/>
  <c r="J1553" i="1"/>
  <c r="J1557" i="1"/>
  <c r="J1561" i="1"/>
  <c r="I1564" i="1"/>
  <c r="I1568" i="1"/>
  <c r="I1574" i="1"/>
  <c r="I1577" i="1"/>
  <c r="D425" i="1"/>
  <c r="E6" i="5"/>
  <c r="I22" i="3"/>
  <c r="D1012" i="1"/>
  <c r="G1550" i="1"/>
  <c r="I1550" i="1" s="1"/>
  <c r="G1552" i="1"/>
  <c r="I1552" i="1" s="1"/>
  <c r="G1556" i="1"/>
  <c r="I1556" i="1" s="1"/>
  <c r="G1558" i="1"/>
  <c r="I1558" i="1" s="1"/>
  <c r="G1560" i="1"/>
  <c r="I1560" i="1" s="1"/>
  <c r="G1563" i="1"/>
  <c r="I1563" i="1" s="1"/>
  <c r="G1565" i="1"/>
  <c r="I1565" i="1" s="1"/>
  <c r="G1567" i="1"/>
  <c r="I1567" i="1" s="1"/>
  <c r="G1569" i="1"/>
  <c r="I1569" i="1" s="1"/>
  <c r="G1573" i="1"/>
  <c r="I1573" i="1" s="1"/>
  <c r="G1575" i="1"/>
  <c r="I1575" i="1" s="1"/>
  <c r="G1578" i="1"/>
  <c r="I1578" i="1" s="1"/>
  <c r="G1580" i="1"/>
  <c r="I1580" i="1" s="1"/>
  <c r="H1583" i="1"/>
  <c r="H1587" i="1"/>
  <c r="H1591" i="1"/>
  <c r="H1595" i="1"/>
  <c r="H1599" i="1"/>
  <c r="H1603" i="1"/>
  <c r="H1607" i="1"/>
  <c r="H1611" i="1"/>
  <c r="H1615" i="1"/>
  <c r="H1619" i="1"/>
  <c r="H1623" i="1"/>
  <c r="H1631" i="1"/>
  <c r="H1635" i="1"/>
  <c r="H1639" i="1"/>
  <c r="H1643" i="1"/>
  <c r="H1647" i="1"/>
  <c r="H1651" i="1"/>
  <c r="H1655" i="1"/>
  <c r="H1659" i="1"/>
  <c r="H1663" i="1"/>
  <c r="H1667" i="1"/>
  <c r="H1671" i="1"/>
  <c r="H1675" i="1"/>
  <c r="H1679" i="1"/>
  <c r="H1683" i="1"/>
  <c r="D82" i="4"/>
  <c r="F107" i="4"/>
  <c r="D153" i="4"/>
  <c r="D164" i="4"/>
  <c r="D230" i="4"/>
  <c r="E273" i="4"/>
  <c r="E321" i="4"/>
  <c r="D479" i="4"/>
  <c r="F492" i="4"/>
  <c r="D491" i="4"/>
  <c r="D536" i="4"/>
  <c r="D597" i="4"/>
  <c r="E648" i="4"/>
  <c r="D642" i="1" s="1"/>
  <c r="F656" i="4"/>
  <c r="D44" i="8"/>
  <c r="H19" i="9" s="1"/>
  <c r="E19" i="9" s="1"/>
  <c r="B19" i="9" s="1"/>
  <c r="F68" i="4"/>
  <c r="F112" i="4"/>
  <c r="F160" i="4"/>
  <c r="F216" i="4"/>
  <c r="F262" i="4"/>
  <c r="F355" i="4"/>
  <c r="D354" i="4"/>
  <c r="F585" i="4"/>
  <c r="D584" i="4"/>
  <c r="F202" i="4"/>
  <c r="F366" i="4"/>
  <c r="D361" i="4"/>
  <c r="F432" i="4"/>
  <c r="D431" i="4"/>
  <c r="F467" i="4"/>
  <c r="D466" i="4"/>
  <c r="F12" i="5"/>
  <c r="D7" i="5"/>
  <c r="G313" i="9"/>
  <c r="E313" i="9" s="1"/>
  <c r="B313" i="9" s="1"/>
  <c r="D88" i="5"/>
  <c r="F89" i="5"/>
  <c r="E35" i="6"/>
  <c r="F126" i="4"/>
  <c r="F141" i="4"/>
  <c r="E153" i="4"/>
  <c r="F170" i="4"/>
  <c r="F246" i="4"/>
  <c r="F274" i="4"/>
  <c r="F322" i="4"/>
  <c r="D321" i="4"/>
  <c r="D308" i="4" s="1"/>
  <c r="F426" i="4"/>
  <c r="D647" i="4"/>
  <c r="E466" i="4"/>
  <c r="D460" i="1" s="1"/>
  <c r="D522" i="4"/>
  <c r="E536" i="4"/>
  <c r="F572" i="4"/>
  <c r="D629" i="4"/>
  <c r="D648" i="4"/>
  <c r="E250" i="5"/>
  <c r="D295" i="5"/>
  <c r="F296" i="5"/>
  <c r="E5" i="6"/>
  <c r="D114" i="6"/>
  <c r="F115" i="6"/>
  <c r="E373" i="4"/>
  <c r="D368" i="1" s="1"/>
  <c r="F607" i="4"/>
  <c r="G156" i="9"/>
  <c r="E156" i="9" s="1"/>
  <c r="B156" i="9" s="1"/>
  <c r="D70" i="5"/>
  <c r="G314" i="9"/>
  <c r="G315" i="9"/>
  <c r="F150" i="5"/>
  <c r="D202" i="5"/>
  <c r="D218" i="5"/>
  <c r="D254" i="5"/>
  <c r="F276" i="5"/>
  <c r="D35" i="6"/>
  <c r="H315" i="9"/>
  <c r="H314" i="9"/>
  <c r="G335" i="9"/>
  <c r="F177" i="5"/>
  <c r="H335" i="9"/>
  <c r="E176" i="5"/>
  <c r="G345" i="9"/>
  <c r="E345" i="9" s="1"/>
  <c r="G218" i="9"/>
  <c r="E218" i="9" s="1"/>
  <c r="B218" i="9" s="1"/>
  <c r="G175" i="9"/>
  <c r="E175" i="9" s="1"/>
  <c r="B175" i="9" s="1"/>
  <c r="G177" i="9"/>
  <c r="E177" i="9" s="1"/>
  <c r="B177" i="9" s="1"/>
  <c r="G179" i="9"/>
  <c r="G181" i="9"/>
  <c r="E181" i="9" s="1"/>
  <c r="B181" i="9" s="1"/>
  <c r="G189" i="9"/>
  <c r="E189" i="9" s="1"/>
  <c r="B189" i="9" s="1"/>
  <c r="G197" i="9"/>
  <c r="E197" i="9" s="1"/>
  <c r="B197" i="9" s="1"/>
  <c r="G205" i="9"/>
  <c r="E205" i="9" s="1"/>
  <c r="B205" i="9" s="1"/>
  <c r="B100" i="9"/>
  <c r="B104" i="9"/>
  <c r="B108" i="9"/>
  <c r="B112" i="9"/>
  <c r="B116" i="9"/>
  <c r="B120" i="9"/>
  <c r="B124" i="9"/>
  <c r="B128" i="9"/>
  <c r="B132" i="9"/>
  <c r="B136" i="9"/>
  <c r="B140" i="9"/>
  <c r="B144" i="9"/>
  <c r="B148" i="9"/>
  <c r="B152" i="9"/>
  <c r="E159" i="9"/>
  <c r="B159" i="9" s="1"/>
  <c r="B259" i="9"/>
  <c r="H309" i="9"/>
  <c r="H308" i="9"/>
  <c r="G300" i="9"/>
  <c r="E300" i="9" s="1"/>
  <c r="B300" i="9" s="1"/>
  <c r="G309" i="9"/>
  <c r="E309" i="9" s="1"/>
  <c r="B309" i="9" s="1"/>
  <c r="G308" i="9"/>
  <c r="G301" i="9"/>
  <c r="E301" i="9" s="1"/>
  <c r="B301" i="9" s="1"/>
  <c r="L228" i="9"/>
  <c r="G227" i="9"/>
  <c r="E227" i="9" s="1"/>
  <c r="B227" i="9" s="1"/>
  <c r="G223" i="9"/>
  <c r="E223" i="9" s="1"/>
  <c r="B223" i="9" s="1"/>
  <c r="G219" i="9"/>
  <c r="E219" i="9" s="1"/>
  <c r="B219" i="9" s="1"/>
  <c r="G215" i="9"/>
  <c r="E215" i="9" s="1"/>
  <c r="B215" i="9" s="1"/>
  <c r="G211" i="9"/>
  <c r="E211" i="9" s="1"/>
  <c r="B211" i="9" s="1"/>
  <c r="G210" i="9"/>
  <c r="E210" i="9" s="1"/>
  <c r="B210" i="9" s="1"/>
  <c r="G209" i="9"/>
  <c r="E209" i="9" s="1"/>
  <c r="B209" i="9" s="1"/>
  <c r="G208" i="9"/>
  <c r="E208" i="9" s="1"/>
  <c r="B208" i="9" s="1"/>
  <c r="L207" i="9"/>
  <c r="F207" i="9" s="1"/>
  <c r="G302" i="9"/>
  <c r="E302" i="9" s="1"/>
  <c r="B302" i="9" s="1"/>
  <c r="G224" i="9"/>
  <c r="E224" i="9" s="1"/>
  <c r="B224" i="9" s="1"/>
  <c r="G221" i="9"/>
  <c r="E221" i="9" s="1"/>
  <c r="B221" i="9" s="1"/>
  <c r="G216" i="9"/>
  <c r="E216" i="9" s="1"/>
  <c r="B216" i="9" s="1"/>
  <c r="G213" i="9"/>
  <c r="E213" i="9" s="1"/>
  <c r="B213"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M228" i="9"/>
  <c r="G222" i="9"/>
  <c r="E222" i="9" s="1"/>
  <c r="B222" i="9" s="1"/>
  <c r="G214" i="9"/>
  <c r="E214" i="9" s="1"/>
  <c r="B214"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G225" i="9"/>
  <c r="E225" i="9" s="1"/>
  <c r="B225" i="9" s="1"/>
  <c r="G220" i="9"/>
  <c r="E220" i="9" s="1"/>
  <c r="B220" i="9" s="1"/>
  <c r="G217" i="9"/>
  <c r="E217" i="9" s="1"/>
  <c r="B217" i="9" s="1"/>
  <c r="G212" i="9"/>
  <c r="E212" i="9" s="1"/>
  <c r="B212" i="9" s="1"/>
  <c r="G204" i="9"/>
  <c r="E204" i="9" s="1"/>
  <c r="B204" i="9" s="1"/>
  <c r="G200" i="9"/>
  <c r="E200" i="9" s="1"/>
  <c r="B200" i="9" s="1"/>
  <c r="G196" i="9"/>
  <c r="E196" i="9" s="1"/>
  <c r="B196" i="9" s="1"/>
  <c r="G192" i="9"/>
  <c r="E192" i="9" s="1"/>
  <c r="B192" i="9" s="1"/>
  <c r="G188" i="9"/>
  <c r="E188" i="9" s="1"/>
  <c r="B188" i="9" s="1"/>
  <c r="G184" i="9"/>
  <c r="E184" i="9" s="1"/>
  <c r="B184" i="9" s="1"/>
  <c r="H180" i="9"/>
  <c r="H179" i="9"/>
  <c r="I10" i="9"/>
  <c r="E99" i="9"/>
  <c r="B99" i="9" s="1"/>
  <c r="G174" i="9"/>
  <c r="E174" i="9" s="1"/>
  <c r="B174" i="9" s="1"/>
  <c r="G176" i="9"/>
  <c r="E176" i="9" s="1"/>
  <c r="B176" i="9" s="1"/>
  <c r="G178" i="9"/>
  <c r="E178" i="9" s="1"/>
  <c r="B178" i="9" s="1"/>
  <c r="G180" i="9"/>
  <c r="E180" i="9" s="1"/>
  <c r="B180" i="9" s="1"/>
  <c r="G185" i="9"/>
  <c r="E185" i="9" s="1"/>
  <c r="B185" i="9" s="1"/>
  <c r="G193" i="9"/>
  <c r="E193" i="9" s="1"/>
  <c r="B193" i="9" s="1"/>
  <c r="G201" i="9"/>
  <c r="E201" i="9" s="1"/>
  <c r="B201" i="9" s="1"/>
  <c r="B109" i="9"/>
  <c r="B113" i="9"/>
  <c r="B117" i="9"/>
  <c r="B121" i="9"/>
  <c r="B125" i="9"/>
  <c r="B129" i="9"/>
  <c r="B133" i="9"/>
  <c r="B137" i="9"/>
  <c r="B141" i="9"/>
  <c r="B145" i="9"/>
  <c r="B149" i="9"/>
  <c r="B153" i="9"/>
  <c r="B167" i="9"/>
  <c r="G226" i="9"/>
  <c r="E226" i="9" s="1"/>
  <c r="B226" i="9" s="1"/>
  <c r="B286" i="9"/>
  <c r="E163" i="9"/>
  <c r="B163" i="9" s="1"/>
  <c r="E171" i="9"/>
  <c r="B171" i="9" s="1"/>
  <c r="B242" i="9"/>
  <c r="B258" i="9"/>
  <c r="B274" i="9"/>
  <c r="B310" i="9"/>
  <c r="B229" i="9"/>
  <c r="F239" i="9"/>
  <c r="B239" i="9" s="1"/>
  <c r="B245" i="9"/>
  <c r="F255" i="9"/>
  <c r="B255" i="9" s="1"/>
  <c r="B261" i="9"/>
  <c r="F271" i="9"/>
  <c r="B271" i="9" s="1"/>
  <c r="B277" i="9"/>
  <c r="B233" i="9"/>
  <c r="B249" i="9"/>
  <c r="B257" i="9"/>
  <c r="B265" i="9"/>
  <c r="B273" i="9"/>
  <c r="B281" i="9"/>
  <c r="B289" i="9"/>
  <c r="B325" i="9"/>
  <c r="B285" i="9"/>
  <c r="E303" i="9"/>
  <c r="B303" i="9" s="1"/>
  <c r="B326" i="9"/>
  <c r="H1627" i="1" l="1"/>
  <c r="D45" i="8"/>
  <c r="G342" i="9" s="1"/>
  <c r="E342" i="9" s="1"/>
  <c r="B342" i="9" s="1"/>
  <c r="H102" i="1"/>
  <c r="G102" i="1"/>
  <c r="F49" i="4"/>
  <c r="H45" i="1"/>
  <c r="G45" i="1"/>
  <c r="F7" i="4"/>
  <c r="G347" i="9"/>
  <c r="E347" i="9" s="1"/>
  <c r="F308" i="4"/>
  <c r="C303" i="1"/>
  <c r="B345" i="9"/>
  <c r="E344" i="9"/>
  <c r="I10" i="3" s="1"/>
  <c r="G338" i="9"/>
  <c r="E338" i="9" s="1"/>
  <c r="B338" i="9" s="1"/>
  <c r="F218" i="5"/>
  <c r="C1222" i="1"/>
  <c r="E314" i="9"/>
  <c r="B314" i="9" s="1"/>
  <c r="G368" i="1"/>
  <c r="H368" i="1"/>
  <c r="F629" i="4"/>
  <c r="C623" i="1"/>
  <c r="E152" i="4"/>
  <c r="D149" i="1"/>
  <c r="C578" i="1"/>
  <c r="F584" i="4"/>
  <c r="F491" i="4"/>
  <c r="C485" i="1"/>
  <c r="H24" i="9"/>
  <c r="G24" i="9"/>
  <c r="D152" i="4"/>
  <c r="C149" i="1"/>
  <c r="F153" i="4"/>
  <c r="F373" i="4"/>
  <c r="G3" i="1"/>
  <c r="H3" i="1"/>
  <c r="E360" i="4"/>
  <c r="F228" i="9"/>
  <c r="B228" i="9" s="1"/>
  <c r="E175" i="5"/>
  <c r="D1179" i="1" s="1"/>
  <c r="I24" i="3"/>
  <c r="D1180" i="1"/>
  <c r="F35" i="6"/>
  <c r="C1430" i="1"/>
  <c r="H28" i="3"/>
  <c r="G337" i="9"/>
  <c r="E337" i="9" s="1"/>
  <c r="B337" i="9" s="1"/>
  <c r="F202" i="5"/>
  <c r="D176" i="5"/>
  <c r="C1206" i="1"/>
  <c r="F70" i="5"/>
  <c r="D69" i="5"/>
  <c r="C1075" i="1"/>
  <c r="F295" i="5"/>
  <c r="C1299" i="1"/>
  <c r="F647" i="4"/>
  <c r="C641" i="1"/>
  <c r="F88" i="5"/>
  <c r="C1093" i="1"/>
  <c r="C460" i="1"/>
  <c r="F466" i="4"/>
  <c r="F361" i="4"/>
  <c r="C356" i="1"/>
  <c r="D360" i="4"/>
  <c r="I39" i="3"/>
  <c r="C1620" i="1"/>
  <c r="F273" i="4"/>
  <c r="D269" i="1"/>
  <c r="H299" i="9"/>
  <c r="D1011" i="1"/>
  <c r="I17" i="3"/>
  <c r="E422" i="4"/>
  <c r="D2" i="1"/>
  <c r="I1543" i="1"/>
  <c r="E179" i="9"/>
  <c r="B179" i="9" s="1"/>
  <c r="E335" i="9"/>
  <c r="B335" i="9" s="1"/>
  <c r="F114" i="6"/>
  <c r="C1509" i="1"/>
  <c r="H30" i="3"/>
  <c r="I25" i="3"/>
  <c r="D1254" i="1"/>
  <c r="E535" i="4"/>
  <c r="D530" i="1"/>
  <c r="F354" i="4"/>
  <c r="C349" i="1"/>
  <c r="F597" i="4"/>
  <c r="C591" i="1"/>
  <c r="F479" i="4"/>
  <c r="C473" i="1"/>
  <c r="F230" i="4"/>
  <c r="C226" i="1"/>
  <c r="F82" i="4"/>
  <c r="C78" i="1"/>
  <c r="H1537" i="1"/>
  <c r="G1537" i="1"/>
  <c r="D6" i="4"/>
  <c r="E308" i="9"/>
  <c r="B308" i="9" s="1"/>
  <c r="F254" i="5"/>
  <c r="D250" i="5"/>
  <c r="C1258" i="1"/>
  <c r="E315" i="9"/>
  <c r="B315" i="9" s="1"/>
  <c r="E141" i="6"/>
  <c r="I27" i="3"/>
  <c r="D1400" i="1"/>
  <c r="F648" i="4"/>
  <c r="C642" i="1"/>
  <c r="F522" i="4"/>
  <c r="C516" i="1"/>
  <c r="C316" i="1"/>
  <c r="F321" i="4"/>
  <c r="I28" i="3"/>
  <c r="D1430" i="1"/>
  <c r="F7" i="5"/>
  <c r="D6" i="5"/>
  <c r="C1012" i="1"/>
  <c r="H22" i="3"/>
  <c r="F431" i="4"/>
  <c r="D430" i="4"/>
  <c r="C425" i="1"/>
  <c r="D141" i="6"/>
  <c r="D535" i="4"/>
  <c r="C530" i="1"/>
  <c r="F536" i="4"/>
  <c r="E308" i="4"/>
  <c r="D316" i="1"/>
  <c r="F164" i="4"/>
  <c r="C160" i="1"/>
  <c r="E430" i="4"/>
  <c r="I1545" i="1"/>
  <c r="I1541" i="1"/>
  <c r="G343" i="9" l="1"/>
  <c r="E343" i="9" s="1"/>
  <c r="B343" i="9" s="1"/>
  <c r="C1621" i="1"/>
  <c r="H1621" i="1" s="1"/>
  <c r="I40" i="3"/>
  <c r="K1480" i="9"/>
  <c r="E24" i="9"/>
  <c r="B24" i="9" s="1"/>
  <c r="G530" i="1"/>
  <c r="H530" i="1"/>
  <c r="G299" i="9"/>
  <c r="E299" i="9" s="1"/>
  <c r="F6" i="5"/>
  <c r="C1011" i="1"/>
  <c r="I31" i="3"/>
  <c r="D1536" i="1"/>
  <c r="H9" i="3" s="1"/>
  <c r="G1093" i="1"/>
  <c r="H1093" i="1"/>
  <c r="H623" i="1"/>
  <c r="G623" i="1"/>
  <c r="H303" i="1"/>
  <c r="D640" i="4"/>
  <c r="F535" i="4"/>
  <c r="C529" i="1"/>
  <c r="H316" i="1"/>
  <c r="G316" i="1"/>
  <c r="H78" i="1"/>
  <c r="G78" i="1"/>
  <c r="G473" i="1"/>
  <c r="H473" i="1"/>
  <c r="H269" i="1"/>
  <c r="G269" i="1"/>
  <c r="H1206" i="1"/>
  <c r="G1206" i="1"/>
  <c r="E418" i="4"/>
  <c r="D413" i="1" s="1"/>
  <c r="D355" i="1"/>
  <c r="H578" i="1"/>
  <c r="G578" i="1"/>
  <c r="E639" i="4"/>
  <c r="D633" i="1" s="1"/>
  <c r="D424" i="1"/>
  <c r="E417" i="4"/>
  <c r="D412" i="1" s="1"/>
  <c r="D303" i="1"/>
  <c r="G303" i="1" s="1"/>
  <c r="F141" i="6"/>
  <c r="C1536" i="1"/>
  <c r="H31" i="3"/>
  <c r="G516" i="1"/>
  <c r="H516" i="1"/>
  <c r="H1400" i="1"/>
  <c r="G1400" i="1"/>
  <c r="H1258" i="1"/>
  <c r="G1258" i="1"/>
  <c r="D300" i="4"/>
  <c r="C2" i="1"/>
  <c r="F6" i="4"/>
  <c r="H17" i="3"/>
  <c r="D422" i="4"/>
  <c r="E640" i="4"/>
  <c r="D634" i="1" s="1"/>
  <c r="D529" i="1"/>
  <c r="H1509" i="1"/>
  <c r="G1509" i="1"/>
  <c r="H641" i="1"/>
  <c r="G641" i="1"/>
  <c r="H1075" i="1"/>
  <c r="G1075" i="1"/>
  <c r="D175" i="5"/>
  <c r="F176" i="5"/>
  <c r="C1180" i="1"/>
  <c r="H24" i="3"/>
  <c r="H1430" i="1"/>
  <c r="G1430" i="1"/>
  <c r="G149" i="1"/>
  <c r="H149" i="1"/>
  <c r="H485" i="1"/>
  <c r="G485" i="1"/>
  <c r="G160" i="1"/>
  <c r="H160" i="1"/>
  <c r="G425" i="1"/>
  <c r="H425" i="1"/>
  <c r="H1012" i="1"/>
  <c r="G1012" i="1"/>
  <c r="F250" i="5"/>
  <c r="C1254" i="1"/>
  <c r="H25" i="3"/>
  <c r="H226" i="1"/>
  <c r="G226" i="1"/>
  <c r="H591" i="1"/>
  <c r="G591" i="1"/>
  <c r="H349" i="1"/>
  <c r="G349" i="1"/>
  <c r="H1620" i="1"/>
  <c r="G1620" i="1"/>
  <c r="D418" i="4"/>
  <c r="F360" i="4"/>
  <c r="C355" i="1"/>
  <c r="H460" i="1"/>
  <c r="G460" i="1"/>
  <c r="C1074" i="1"/>
  <c r="F69" i="5"/>
  <c r="H23" i="3"/>
  <c r="D299" i="4"/>
  <c r="F152" i="4"/>
  <c r="C148" i="1"/>
  <c r="H18" i="3"/>
  <c r="E299" i="4"/>
  <c r="I18" i="3"/>
  <c r="D148" i="1"/>
  <c r="D417" i="4"/>
  <c r="D639" i="4"/>
  <c r="C424" i="1"/>
  <c r="F430" i="4"/>
  <c r="G642" i="1"/>
  <c r="H642" i="1"/>
  <c r="E643" i="4"/>
  <c r="D417" i="1"/>
  <c r="H356" i="1"/>
  <c r="G356" i="1"/>
  <c r="H1299" i="1"/>
  <c r="G1299" i="1"/>
  <c r="H1222" i="1"/>
  <c r="G1222" i="1"/>
  <c r="E346" i="9"/>
  <c r="B347" i="9"/>
  <c r="H11" i="3" l="1"/>
  <c r="N3" i="9" s="1"/>
  <c r="G1621" i="1"/>
  <c r="E341" i="9"/>
  <c r="K3" i="9"/>
  <c r="I9" i="3"/>
  <c r="F299" i="4"/>
  <c r="C295" i="1"/>
  <c r="D423" i="4"/>
  <c r="D301" i="4"/>
  <c r="F175" i="5"/>
  <c r="C1179" i="1"/>
  <c r="H529" i="1"/>
  <c r="G529" i="1"/>
  <c r="G306" i="9"/>
  <c r="E306" i="9" s="1"/>
  <c r="B306" i="9" s="1"/>
  <c r="H1074" i="1"/>
  <c r="G1074" i="1"/>
  <c r="B299" i="9"/>
  <c r="F639" i="4"/>
  <c r="C633" i="1"/>
  <c r="E423" i="4"/>
  <c r="E301" i="4"/>
  <c r="D297" i="1" s="1"/>
  <c r="D295" i="1"/>
  <c r="E300" i="4"/>
  <c r="F300" i="4" s="1"/>
  <c r="C413" i="1"/>
  <c r="F418" i="4"/>
  <c r="G1536" i="1"/>
  <c r="H1536" i="1"/>
  <c r="F417" i="4"/>
  <c r="C412" i="1"/>
  <c r="H2" i="1"/>
  <c r="G2" i="1"/>
  <c r="H8" i="3"/>
  <c r="H1011" i="1"/>
  <c r="G1011" i="1"/>
  <c r="D637" i="1"/>
  <c r="H424" i="1"/>
  <c r="G424" i="1"/>
  <c r="G1254" i="1"/>
  <c r="H1254" i="1"/>
  <c r="H148" i="1"/>
  <c r="G148" i="1"/>
  <c r="H355" i="1"/>
  <c r="G355" i="1"/>
  <c r="G1180" i="1"/>
  <c r="H1180" i="1"/>
  <c r="F422" i="4"/>
  <c r="D643" i="4"/>
  <c r="C417" i="1"/>
  <c r="C296" i="1"/>
  <c r="F640" i="4"/>
  <c r="C634" i="1"/>
  <c r="I11" i="3" l="1"/>
  <c r="M3" i="9"/>
  <c r="D296" i="1"/>
  <c r="H296" i="1" s="1"/>
  <c r="H633" i="1"/>
  <c r="G633" i="1"/>
  <c r="D425" i="4"/>
  <c r="F423" i="4"/>
  <c r="C418" i="1"/>
  <c r="D644" i="4"/>
  <c r="G20" i="9"/>
  <c r="G296" i="1"/>
  <c r="D424" i="4"/>
  <c r="H1179" i="1"/>
  <c r="G1179" i="1"/>
  <c r="H295" i="1"/>
  <c r="G295" i="1"/>
  <c r="H634" i="1"/>
  <c r="G634" i="1"/>
  <c r="H417" i="1"/>
  <c r="G417" i="1"/>
  <c r="H412" i="1"/>
  <c r="G412" i="1"/>
  <c r="D645" i="4"/>
  <c r="F643" i="4"/>
  <c r="C637" i="1"/>
  <c r="H413" i="1"/>
  <c r="G413" i="1"/>
  <c r="E425" i="4"/>
  <c r="D420" i="1" s="1"/>
  <c r="E644" i="4"/>
  <c r="D418" i="1"/>
  <c r="H20" i="9"/>
  <c r="E424" i="4"/>
  <c r="D419" i="1" s="1"/>
  <c r="F301" i="4"/>
  <c r="C297" i="1"/>
  <c r="C639" i="1" l="1"/>
  <c r="G418" i="1"/>
  <c r="H418" i="1"/>
  <c r="H333" i="9"/>
  <c r="G333" i="9"/>
  <c r="E333" i="9" s="1"/>
  <c r="H297" i="1"/>
  <c r="G297" i="1"/>
  <c r="E646" i="4"/>
  <c r="D638" i="1"/>
  <c r="E645" i="4"/>
  <c r="H637" i="1"/>
  <c r="G637" i="1"/>
  <c r="E20" i="9"/>
  <c r="B20" i="9" s="1"/>
  <c r="C420" i="1"/>
  <c r="F425" i="4"/>
  <c r="C419" i="1"/>
  <c r="F424" i="4"/>
  <c r="C638" i="1"/>
  <c r="F644" i="4"/>
  <c r="D646" i="4"/>
  <c r="D649" i="4" s="1"/>
  <c r="C643" i="1" l="1"/>
  <c r="H19" i="3"/>
  <c r="H638" i="1"/>
  <c r="G638" i="1"/>
  <c r="G420" i="1"/>
  <c r="H420" i="1"/>
  <c r="E649" i="4"/>
  <c r="D639" i="1"/>
  <c r="H639" i="1" s="1"/>
  <c r="B333" i="9"/>
  <c r="E298" i="9"/>
  <c r="I8" i="3" s="1"/>
  <c r="D650" i="4"/>
  <c r="C640" i="1"/>
  <c r="F646" i="4"/>
  <c r="H419" i="1"/>
  <c r="G419" i="1"/>
  <c r="E650" i="4"/>
  <c r="D640" i="1"/>
  <c r="F645" i="4"/>
  <c r="G297" i="9" l="1"/>
  <c r="E297" i="9" s="1"/>
  <c r="B297" i="9" s="1"/>
  <c r="G639" i="1"/>
  <c r="I20" i="3"/>
  <c r="D644" i="1"/>
  <c r="G640" i="1"/>
  <c r="H640" i="1"/>
  <c r="I19" i="3"/>
  <c r="D643" i="1"/>
  <c r="G643" i="1" s="1"/>
  <c r="F650" i="4"/>
  <c r="C644" i="1"/>
  <c r="H20" i="3"/>
  <c r="F649" i="4"/>
  <c r="H7" i="3" l="1"/>
  <c r="J3" i="9" s="1"/>
  <c r="H643" i="1"/>
  <c r="H644" i="1"/>
  <c r="G644" i="1"/>
  <c r="G295" i="9" l="1"/>
  <c r="H295" i="9"/>
  <c r="L293" i="9"/>
  <c r="F293" i="9" s="1"/>
  <c r="H18" i="9"/>
  <c r="G18" i="9"/>
  <c r="G22" i="9"/>
  <c r="I8" i="9"/>
  <c r="M15" i="9"/>
  <c r="J8" i="9"/>
  <c r="I13" i="9"/>
  <c r="K8" i="9"/>
  <c r="J13" i="9"/>
  <c r="K5" i="9"/>
  <c r="J10" i="9"/>
  <c r="M16" i="9"/>
  <c r="K10" i="9"/>
  <c r="G16" i="9"/>
  <c r="H21" i="9"/>
  <c r="I9" i="9"/>
  <c r="G15" i="9"/>
  <c r="J9" i="9"/>
  <c r="H15" i="9"/>
  <c r="K6" i="9"/>
  <c r="J11" i="9"/>
  <c r="I17" i="9"/>
  <c r="H22" i="9"/>
  <c r="I5" i="9"/>
  <c r="K11" i="9"/>
  <c r="H16" i="9"/>
  <c r="J5" i="9"/>
  <c r="L16" i="9"/>
  <c r="I7" i="9"/>
  <c r="K13" i="9"/>
  <c r="J6" i="9"/>
  <c r="I11" i="9"/>
  <c r="H17" i="9"/>
  <c r="J7" i="9"/>
  <c r="I12" i="9"/>
  <c r="K7" i="9"/>
  <c r="J12" i="9"/>
  <c r="J17" i="9"/>
  <c r="I6" i="9"/>
  <c r="K12" i="9"/>
  <c r="G17" i="9"/>
  <c r="K9" i="9"/>
  <c r="L15" i="9"/>
  <c r="G21" i="9"/>
  <c r="F16" i="9" l="1"/>
  <c r="E17" i="9"/>
  <c r="B17" i="9" s="1"/>
  <c r="E7" i="9"/>
  <c r="B7" i="9" s="1"/>
  <c r="E6" i="9"/>
  <c r="B6" i="9" s="1"/>
  <c r="E12" i="9"/>
  <c r="B12" i="9" s="1"/>
  <c r="E10" i="9"/>
  <c r="B10" i="9" s="1"/>
  <c r="E13" i="9"/>
  <c r="B13" i="9" s="1"/>
  <c r="F15" i="9"/>
  <c r="E15" i="9"/>
  <c r="E21" i="9"/>
  <c r="B21" i="9" s="1"/>
  <c r="E11" i="9"/>
  <c r="B11" i="9" s="1"/>
  <c r="E5" i="9"/>
  <c r="E9" i="9"/>
  <c r="B9" i="9" s="1"/>
  <c r="E8" i="9"/>
  <c r="B8" i="9" s="1"/>
  <c r="B293" i="9"/>
  <c r="F23" i="9"/>
  <c r="E22" i="9"/>
  <c r="B22" i="9" s="1"/>
  <c r="E16" i="9"/>
  <c r="B16" i="9" s="1"/>
  <c r="E18" i="9"/>
  <c r="B18" i="9" s="1"/>
  <c r="E295" i="9"/>
  <c r="F14" i="9" l="1"/>
  <c r="F3" i="9" s="1"/>
  <c r="B295" i="9"/>
  <c r="E23" i="9"/>
  <c r="I7" i="3" s="1"/>
  <c r="B15" i="9"/>
  <c r="E14" i="9"/>
  <c r="I13" i="3" s="1"/>
  <c r="B5" i="9"/>
  <c r="E4" i="9"/>
  <c r="E3" i="9" l="1"/>
</calcChain>
</file>

<file path=xl/sharedStrings.xml><?xml version="1.0" encoding="utf-8"?>
<sst xmlns="http://schemas.openxmlformats.org/spreadsheetml/2006/main" count="4724" uniqueCount="3657">
  <si>
    <t>Obveznik:</t>
  </si>
  <si>
    <t>31286 - OPĆINA VINICA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</si>
  <si>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</si>
  <si>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</si>
  <si>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</si>
  <si>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</si>
  <si>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</si>
  <si>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</si>
  <si>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</si>
  <si>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</si>
  <si>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</si>
  <si>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</si>
  <si>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</si>
  <si>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</si>
  <si>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</si>
  <si>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</si>
  <si>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</si>
  <si>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</si>
  <si>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</si>
  <si>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</si>
  <si>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</si>
  <si>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</si>
  <si>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</si>
  <si>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</si>
  <si>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</si>
  <si>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</si>
  <si>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</si>
  <si>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</si>
  <si>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</si>
  <si>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</si>
  <si>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</si>
  <si>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</si>
  <si>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</si>
  <si>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</si>
  <si>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</si>
  <si>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</si>
  <si>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</si>
  <si>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</si>
  <si>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</si>
  <si>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</si>
  <si>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</si>
  <si>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</si>
  <si>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</si>
  <si>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</si>
  <si>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</si>
  <si>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</si>
  <si>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</si>
  <si>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</si>
  <si>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</si>
  <si>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</si>
  <si>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</si>
  <si>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</si>
  <si>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</si>
  <si>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</si>
  <si>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</si>
  <si>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</si>
  <si>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</si>
  <si>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</si>
  <si>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</si>
  <si>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</si>
  <si>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</si>
  <si>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</si>
  <si>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</si>
  <si>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</si>
  <si>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</si>
  <si>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</si>
  <si>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</si>
  <si>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</si>
  <si>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</si>
  <si>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</si>
  <si>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</si>
  <si>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</si>
  <si>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</si>
  <si>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</si>
  <si>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</si>
  <si>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</si>
  <si>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</si>
  <si>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</si>
  <si>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</si>
  <si>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</si>
  <si>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</si>
  <si>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</si>
  <si>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</si>
  <si>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</si>
  <si>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</si>
  <si>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</si>
  <si>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</si>
  <si>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</si>
  <si>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</si>
  <si>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</si>
  <si>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</si>
  <si>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</si>
  <si>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</si>
  <si>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</si>
  <si>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</si>
  <si>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</si>
  <si>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</si>
  <si>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</si>
  <si>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</si>
  <si>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</si>
  <si>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</si>
  <si>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</si>
  <si>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</si>
  <si>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</si>
  <si>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</si>
  <si>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</si>
  <si>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</si>
  <si>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</si>
  <si>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</si>
  <si>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</si>
  <si>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</si>
  <si>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</si>
  <si>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</si>
  <si>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</si>
  <si>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</si>
  <si>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</si>
  <si>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</si>
  <si>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</si>
  <si>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</si>
  <si>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</si>
  <si>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</si>
  <si>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</si>
  <si>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</si>
  <si>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</si>
  <si>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</si>
  <si>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</si>
  <si>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</si>
  <si>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</si>
  <si>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</si>
  <si>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</si>
  <si>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</si>
  <si>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</si>
  <si>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</si>
  <si>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</si>
  <si>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</si>
  <si>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</si>
  <si>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</si>
  <si>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</si>
  <si>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</si>
  <si>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</si>
  <si>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</si>
  <si>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</si>
  <si>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</si>
  <si>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</si>
  <si>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</si>
  <si>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</si>
  <si>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</si>
  <si>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</si>
  <si>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</si>
  <si>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</si>
  <si>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</si>
  <si>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</si>
  <si>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</si>
  <si>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</si>
  <si>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</si>
  <si>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</si>
  <si>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</si>
  <si>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</si>
  <si>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</si>
  <si>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</si>
  <si>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</si>
  <si>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</si>
  <si>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</si>
  <si>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</si>
  <si>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</si>
  <si>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</si>
  <si>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</si>
  <si>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</si>
  <si>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</si>
  <si>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</si>
  <si>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</si>
  <si>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</si>
  <si>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</si>
  <si>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</si>
  <si>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</si>
  <si>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</si>
  <si>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</si>
  <si>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</si>
  <si>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</si>
  <si>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</si>
  <si>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</si>
  <si>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</si>
  <si>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</si>
  <si>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</si>
  <si>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</si>
  <si>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</si>
  <si>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</si>
  <si>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</si>
  <si>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</si>
  <si>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</si>
  <si>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</si>
  <si>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</si>
  <si>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</si>
  <si>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</si>
  <si>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</si>
  <si>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</si>
  <si>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</si>
  <si>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</si>
  <si>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</si>
  <si>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</si>
  <si>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</si>
  <si>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</si>
  <si>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</si>
  <si>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</si>
  <si>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</si>
  <si>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</si>
  <si>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</si>
  <si>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</si>
  <si>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</si>
  <si>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</si>
  <si>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</si>
  <si>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</si>
  <si>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</si>
  <si>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</si>
  <si>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</si>
  <si>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</si>
  <si>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</si>
  <si>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</si>
  <si>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</si>
  <si>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</si>
  <si>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</si>
  <si>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</si>
  <si>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</si>
  <si>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</si>
  <si>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</si>
  <si>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</si>
  <si>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</si>
  <si>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</si>
  <si>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</si>
  <si>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</si>
  <si>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</si>
  <si>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</si>
  <si>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</si>
  <si>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</si>
  <si>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</si>
  <si>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</si>
  <si>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</si>
  <si>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</si>
  <si>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</si>
  <si>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</si>
  <si>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</si>
  <si>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</si>
  <si>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</si>
  <si>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</si>
  <si>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</si>
  <si>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</si>
  <si>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</si>
  <si>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</si>
  <si>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</si>
  <si>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</si>
  <si>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</si>
  <si>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</si>
  <si>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</si>
  <si>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</si>
  <si>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</si>
  <si>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</si>
  <si>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</si>
  <si>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</si>
  <si>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</si>
  <si>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</si>
  <si>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</si>
  <si>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</si>
  <si>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</si>
  <si>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</si>
  <si>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</si>
  <si>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</si>
  <si>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</si>
  <si>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</si>
  <si>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</si>
  <si>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</si>
  <si>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</si>
  <si>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</si>
  <si>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</si>
  <si>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</si>
  <si>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</si>
  <si>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</si>
  <si>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</si>
  <si>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</si>
  <si>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</si>
  <si>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</si>
  <si>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</si>
  <si>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</si>
  <si>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</si>
  <si>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</si>
  <si>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</si>
  <si>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</si>
  <si>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</si>
  <si>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</si>
  <si>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</si>
  <si>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</si>
  <si>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</si>
  <si>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</si>
  <si>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</si>
  <si>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</si>
  <si>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</si>
  <si>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</si>
  <si>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</si>
  <si>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</si>
  <si>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</si>
  <si>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</si>
  <si>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</si>
  <si>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</si>
  <si>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</si>
  <si>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</si>
  <si>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</si>
  <si>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</si>
  <si>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</si>
  <si>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</si>
  <si>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</si>
  <si>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</si>
  <si>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</si>
  <si>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</si>
  <si>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</si>
  <si>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</si>
  <si>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</si>
  <si>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</si>
  <si>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</si>
  <si>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</si>
  <si>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</si>
  <si>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</si>
  <si>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</si>
  <si>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</si>
  <si>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</si>
  <si>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</si>
  <si>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</si>
  <si>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</si>
  <si>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</si>
  <si>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</si>
  <si>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</si>
  <si>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</si>
  <si>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</si>
  <si>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</si>
  <si>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</si>
  <si>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</si>
  <si>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</si>
  <si>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</si>
  <si>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</si>
  <si>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</si>
  <si>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</si>
  <si>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</si>
  <si>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</si>
  <si>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</si>
  <si>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</si>
  <si>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</si>
  <si>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</si>
  <si>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</si>
  <si>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</si>
  <si>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</si>
  <si>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</si>
  <si>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</si>
  <si>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</si>
  <si>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</si>
  <si>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</si>
  <si>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</si>
  <si>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</si>
  <si>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</si>
  <si>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</si>
  <si>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</si>
  <si>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</si>
  <si>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</si>
  <si>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</si>
  <si>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</si>
  <si>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</si>
  <si>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</si>
  <si>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</si>
  <si>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</si>
  <si>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</si>
  <si>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</si>
  <si>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</si>
  <si>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</si>
  <si>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</si>
  <si>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</si>
  <si>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</si>
  <si>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</si>
  <si>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</si>
  <si>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</si>
  <si>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</si>
  <si>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</si>
  <si>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</si>
  <si>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</si>
  <si>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</si>
  <si>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</si>
  <si>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</si>
  <si>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</si>
  <si>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</si>
  <si>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</si>
  <si>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</si>
  <si>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</si>
  <si>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</si>
  <si>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</si>
  <si>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</si>
  <si>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</si>
  <si>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</si>
  <si>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</si>
  <si>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</si>
  <si>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</si>
  <si>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</si>
  <si>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</si>
  <si>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</si>
  <si>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</si>
  <si>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</si>
  <si>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</si>
  <si>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</si>
  <si>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</si>
  <si>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</si>
  <si>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</si>
  <si>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</si>
  <si>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</si>
  <si>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</si>
  <si>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</si>
  <si>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</si>
  <si>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</si>
  <si>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</si>
  <si>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</si>
  <si>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</si>
  <si>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</si>
  <si>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</si>
  <si>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</si>
  <si>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</si>
  <si>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</si>
  <si>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</si>
  <si>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</si>
  <si>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</si>
  <si>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</si>
  <si>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</si>
  <si>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</si>
  <si>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</si>
  <si>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</si>
  <si>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</si>
  <si>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</si>
  <si>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</si>
  <si>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</si>
  <si>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</si>
  <si>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</si>
  <si>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</si>
  <si>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</si>
  <si>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</si>
  <si>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</si>
  <si>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</si>
  <si>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</si>
  <si>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</si>
  <si>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</si>
  <si>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</si>
  <si>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</si>
  <si>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</si>
  <si>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</si>
  <si>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</si>
  <si>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</si>
  <si>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</si>
  <si>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</si>
  <si>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</si>
  <si>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</si>
  <si>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</si>
  <si>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</si>
  <si>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</si>
  <si>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</si>
  <si>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</si>
  <si>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</si>
  <si>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</si>
  <si>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</si>
  <si>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</si>
  <si>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</si>
  <si>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</si>
  <si>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</si>
  <si>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</si>
  <si>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</si>
  <si>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</si>
  <si>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</si>
  <si>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</si>
  <si>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</si>
  <si>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</si>
  <si>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</si>
  <si>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</si>
  <si>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</si>
  <si>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</si>
  <si>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</si>
  <si>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</si>
  <si>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</si>
  <si>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</si>
  <si>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</si>
  <si>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</si>
  <si>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</si>
  <si>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</si>
  <si>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</si>
  <si>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</si>
  <si>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</si>
  <si>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</si>
  <si>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</si>
  <si>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</si>
  <si>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</si>
  <si>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</si>
  <si>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</si>
  <si>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</si>
  <si>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</si>
  <si>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</si>
  <si>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</si>
  <si>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</si>
  <si>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</si>
  <si>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</si>
  <si>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</si>
  <si>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</si>
  <si>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</si>
  <si>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</si>
  <si>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</si>
  <si>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</si>
  <si>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</si>
  <si>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</si>
  <si>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</si>
  <si>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</si>
  <si>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</si>
  <si>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</si>
  <si>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</si>
  <si>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</si>
  <si>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</si>
  <si>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</si>
  <si>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</si>
  <si>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</si>
  <si>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</si>
  <si>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</si>
  <si>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</si>
  <si>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</si>
  <si>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</si>
  <si>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</si>
  <si>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</si>
  <si>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</si>
  <si>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</si>
  <si>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</si>
  <si>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</si>
  <si>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</si>
  <si>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</si>
  <si>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</si>
  <si>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</si>
  <si>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</si>
  <si>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</si>
  <si>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</si>
  <si>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</si>
  <si>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</si>
  <si>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</si>
  <si>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</si>
  <si>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</si>
  <si>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</si>
  <si>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</si>
  <si>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</si>
  <si>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</si>
  <si>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</si>
  <si>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</si>
  <si>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</si>
  <si>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</si>
  <si>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</si>
  <si>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</si>
  <si>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</si>
  <si>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</si>
  <si>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</si>
  <si>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</si>
  <si>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</si>
  <si>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</si>
  <si>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</si>
  <si>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</si>
  <si>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</si>
  <si>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</si>
  <si>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</si>
  <si>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</si>
  <si>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</si>
  <si>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</si>
  <si>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</si>
  <si>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</si>
  <si>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</si>
  <si>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</si>
  <si>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</si>
  <si>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</si>
  <si>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</si>
  <si>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</si>
  <si>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</si>
  <si>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</si>
  <si>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</si>
  <si>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</si>
  <si>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</si>
  <si>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</si>
  <si>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</si>
  <si>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</si>
  <si>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</si>
  <si>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</si>
  <si>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</si>
  <si>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</si>
  <si>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</si>
  <si>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</si>
  <si>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</si>
  <si>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</si>
  <si>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</si>
  <si>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</si>
  <si>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</si>
  <si>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</si>
  <si>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</si>
  <si>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</si>
  <si>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</si>
  <si>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</si>
  <si>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</si>
  <si>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</si>
  <si>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</si>
  <si>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</si>
  <si>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</si>
  <si>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</si>
  <si>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</si>
  <si>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</si>
  <si>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</si>
  <si>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</si>
  <si>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</si>
  <si>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</si>
  <si>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</si>
  <si>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</si>
  <si>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</si>
  <si>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</si>
  <si>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</si>
  <si>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</si>
  <si>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</si>
  <si>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</si>
  <si>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</si>
  <si>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</si>
  <si>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</si>
  <si>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</si>
  <si>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</si>
  <si>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</si>
  <si>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</si>
  <si>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</si>
  <si>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</si>
  <si>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</si>
  <si>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</si>
  <si>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</si>
  <si>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</si>
  <si>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</si>
  <si>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</si>
  <si>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</si>
  <si>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</si>
  <si>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</si>
  <si>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</si>
  <si>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</si>
  <si>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</si>
  <si>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</si>
  <si>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</si>
  <si>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</si>
  <si>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</si>
  <si>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</si>
  <si>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</si>
  <si>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</si>
  <si>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</si>
  <si>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</si>
  <si>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</si>
  <si>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</si>
  <si>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</si>
  <si>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</si>
  <si>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</si>
  <si>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</si>
  <si>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</si>
  <si>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</si>
  <si>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</si>
  <si>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</si>
  <si>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</si>
  <si>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</si>
  <si>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</si>
  <si>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</si>
  <si>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</si>
  <si>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</si>
  <si>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</si>
  <si>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</si>
  <si>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</si>
  <si>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</si>
  <si>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</si>
  <si>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</si>
  <si>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</si>
  <si>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</si>
  <si>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</si>
  <si>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</si>
  <si>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</si>
  <si>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</si>
  <si>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</si>
  <si>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</si>
  <si>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</si>
  <si>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</si>
  <si>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</si>
  <si>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</si>
  <si>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</si>
  <si>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</si>
  <si>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</si>
  <si>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</si>
  <si>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</si>
  <si>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</si>
  <si>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</si>
  <si>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</si>
  <si>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</si>
  <si>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</si>
  <si>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</si>
  <si>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</si>
  <si>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</si>
  <si>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</si>
  <si>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</si>
  <si>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</si>
  <si>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</si>
  <si>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</si>
  <si>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</si>
  <si>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</si>
  <si>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</si>
  <si>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</si>
  <si>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</si>
  <si>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</si>
  <si>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</si>
  <si>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</si>
  <si>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</si>
  <si>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</si>
  <si>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</si>
  <si>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</si>
  <si>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</si>
  <si>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</si>
  <si>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</si>
  <si>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</si>
  <si>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</si>
  <si>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</si>
  <si>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</si>
  <si>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</si>
  <si>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</si>
  <si>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</si>
  <si>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</si>
  <si>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</si>
  <si>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</si>
  <si>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</si>
  <si>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</si>
  <si>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</si>
  <si>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</si>
  <si>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</si>
  <si>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</si>
  <si>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</si>
  <si>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</si>
  <si>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</si>
  <si>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</si>
  <si>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</si>
  <si>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</si>
  <si>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</si>
  <si>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</si>
  <si>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</si>
  <si>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</si>
  <si>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</si>
  <si>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</si>
  <si>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</si>
  <si>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</si>
  <si>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</si>
  <si>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</si>
  <si>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</si>
  <si>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</si>
  <si>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</si>
  <si>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</si>
  <si>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</si>
  <si>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</si>
  <si>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</si>
  <si>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</si>
  <si>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</si>
  <si>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</si>
  <si>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</si>
  <si>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</si>
  <si>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</si>
  <si>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</si>
  <si>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</si>
  <si>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</si>
  <si>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</si>
  <si>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</si>
  <si>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</si>
  <si>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</si>
  <si>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</si>
  <si>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</si>
  <si>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</si>
  <si>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</si>
  <si>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</si>
  <si>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</si>
  <si>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</si>
  <si>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</si>
  <si>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</si>
  <si>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</si>
  <si>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</si>
  <si>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</si>
  <si>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</si>
  <si>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</si>
  <si>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</si>
  <si>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</si>
  <si>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</si>
  <si>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</si>
  <si>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</si>
  <si>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</si>
  <si>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</si>
  <si>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</si>
  <si>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</si>
  <si>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</si>
  <si>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</si>
  <si>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</si>
  <si>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</si>
  <si>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</si>
  <si>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</si>
  <si>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</si>
  <si>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</si>
  <si>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</si>
  <si>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</si>
  <si>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</si>
  <si>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</si>
  <si>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</si>
  <si>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</si>
  <si>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</si>
  <si>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</si>
  <si>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</si>
  <si>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</si>
  <si>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</si>
  <si>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</si>
  <si>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</si>
  <si>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</si>
  <si>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</si>
  <si>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</si>
  <si>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</si>
  <si>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</si>
  <si>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</si>
  <si>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</si>
  <si>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</si>
  <si>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</si>
  <si>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</si>
  <si>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</si>
  <si>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</si>
  <si>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</si>
  <si>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</si>
  <si>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</si>
  <si>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</si>
  <si>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</si>
  <si>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</si>
  <si>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</si>
  <si>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</si>
  <si>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</si>
  <si>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</si>
  <si>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</si>
  <si>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</si>
  <si>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</si>
  <si>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</si>
  <si>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</si>
  <si>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</si>
  <si>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</si>
  <si>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</si>
  <si>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</si>
  <si>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</si>
  <si>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</si>
  <si>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</si>
  <si>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</si>
  <si>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</si>
  <si>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</si>
  <si>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</si>
  <si>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</si>
  <si>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</si>
  <si>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</si>
  <si>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</si>
  <si>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</si>
  <si>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</si>
  <si>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</si>
  <si>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</si>
  <si>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</si>
  <si>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</si>
  <si>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</si>
  <si>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</si>
  <si>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</si>
  <si>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</si>
  <si>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</si>
  <si>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</si>
  <si>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</si>
  <si>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</si>
  <si>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</si>
  <si>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</si>
  <si>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</si>
  <si>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</si>
  <si>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</si>
  <si>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</si>
  <si>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</si>
  <si>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</si>
  <si>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</si>
  <si>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</si>
  <si>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</si>
  <si>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</si>
  <si>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</si>
  <si>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</si>
  <si>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</si>
  <si>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</si>
  <si>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</si>
  <si>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</si>
  <si>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</si>
  <si>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</si>
  <si>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</si>
  <si>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</si>
  <si>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</si>
  <si>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</si>
  <si>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</si>
  <si>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</si>
  <si>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</si>
  <si>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</si>
  <si>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</si>
  <si>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</si>
  <si>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</si>
  <si>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</si>
  <si>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</si>
  <si>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</si>
  <si>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</si>
  <si>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</si>
  <si>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</si>
  <si>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</si>
  <si>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</si>
  <si>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</si>
  <si>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</si>
  <si>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</si>
  <si>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</si>
  <si>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</si>
  <si>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</si>
  <si>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</si>
  <si>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</si>
  <si>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</si>
  <si>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</si>
  <si>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</si>
  <si>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</si>
  <si>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</si>
  <si>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</si>
  <si>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</si>
  <si>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</si>
  <si>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</si>
  <si>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</si>
  <si>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</si>
  <si>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</si>
  <si>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</si>
  <si>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</si>
  <si>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</si>
  <si>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</si>
  <si>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</si>
  <si>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</si>
  <si>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</si>
  <si>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</si>
  <si>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</si>
  <si>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</si>
  <si>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</si>
  <si>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</si>
  <si>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</si>
  <si>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</si>
  <si>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</si>
  <si>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</si>
  <si>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</si>
  <si>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</si>
  <si>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</si>
  <si>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</si>
  <si>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</si>
  <si>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</si>
  <si>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</si>
  <si>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</si>
  <si>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</si>
  <si>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</si>
  <si>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</si>
  <si>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</si>
  <si>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</si>
  <si>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</si>
  <si>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</si>
  <si>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</si>
  <si>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</si>
  <si>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</si>
  <si>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</si>
  <si>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</si>
  <si>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</si>
  <si>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</si>
  <si>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</si>
  <si>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</si>
  <si>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</si>
  <si>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</si>
  <si>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</si>
  <si>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</si>
  <si>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</si>
  <si>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</si>
  <si>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</si>
  <si>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</si>
  <si>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</si>
  <si>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</si>
  <si>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</si>
  <si>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</si>
  <si>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</si>
  <si>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</si>
  <si>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</si>
  <si>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</si>
  <si>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</si>
  <si>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</si>
  <si>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</si>
  <si>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</si>
  <si>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</si>
  <si>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</si>
  <si>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</si>
  <si>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</si>
  <si>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</si>
  <si>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</si>
  <si>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</si>
  <si>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</si>
  <si>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</si>
  <si>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</si>
  <si>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</si>
  <si>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</si>
  <si>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</si>
  <si>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</si>
  <si>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</si>
  <si>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</si>
  <si>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</si>
  <si>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</si>
  <si>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</si>
  <si>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</si>
  <si>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</si>
  <si>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</si>
  <si>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</si>
  <si>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</si>
  <si>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</si>
  <si>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</si>
  <si>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</si>
  <si>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</si>
  <si>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</si>
  <si>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</si>
  <si>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</si>
  <si>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</si>
  <si>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</si>
  <si>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</si>
  <si>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</si>
  <si>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</si>
  <si>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</si>
  <si>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</si>
  <si>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</si>
  <si>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</si>
  <si>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</si>
  <si>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</si>
  <si>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</si>
  <si>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</si>
  <si>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</si>
  <si>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</si>
  <si>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</si>
  <si>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</si>
  <si>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</si>
  <si>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</si>
  <si>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</si>
  <si>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</si>
  <si>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</si>
  <si>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</si>
  <si>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</si>
  <si>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</si>
  <si>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</si>
  <si>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</si>
  <si>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</si>
  <si>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</si>
  <si>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</si>
  <si>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</si>
  <si>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</si>
  <si>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</si>
  <si>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</si>
  <si>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</si>
  <si>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</si>
  <si>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</si>
  <si>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</si>
  <si>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</si>
  <si>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</si>
  <si>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</si>
  <si>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</si>
  <si>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</si>
  <si>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</si>
  <si>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</si>
  <si>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</si>
  <si>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</si>
  <si>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</si>
  <si>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</si>
  <si>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</si>
  <si>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</si>
  <si>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</si>
  <si>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</si>
  <si>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</si>
  <si>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</si>
  <si>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</si>
  <si>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</si>
  <si>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</si>
  <si>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</si>
  <si>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</si>
  <si>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</si>
  <si>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</si>
  <si>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</si>
  <si>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</si>
  <si>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</si>
  <si>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</si>
  <si>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</si>
  <si>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</si>
  <si>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</si>
  <si>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</si>
  <si>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</si>
  <si>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</si>
  <si>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</si>
  <si>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</si>
  <si>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</si>
  <si>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</si>
  <si>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</si>
  <si>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</si>
  <si>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</si>
  <si>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</si>
  <si>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</si>
  <si>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</si>
  <si>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</si>
  <si>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</si>
  <si>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</si>
  <si>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</si>
  <si>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</si>
  <si>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</si>
  <si>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</si>
  <si>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</si>
  <si>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</si>
  <si>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</si>
  <si>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</si>
  <si>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</si>
  <si>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</si>
  <si>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</si>
  <si>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</si>
  <si>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</si>
  <si>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</si>
  <si>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</si>
  <si>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</si>
  <si>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</si>
  <si>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</si>
  <si>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</si>
  <si>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</si>
  <si>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</si>
  <si>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</si>
  <si>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</si>
  <si>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</si>
  <si>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</si>
  <si>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</si>
  <si>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</si>
  <si>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</si>
  <si>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</si>
  <si>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</si>
  <si>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</si>
  <si>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</si>
  <si>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</si>
  <si>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</si>
  <si>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</si>
  <si>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</si>
  <si>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</si>
  <si>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</si>
  <si>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</si>
  <si>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</si>
  <si>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</si>
  <si>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</si>
  <si>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</si>
  <si>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</si>
  <si>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</si>
  <si>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</si>
  <si>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</si>
  <si>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</si>
  <si>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</si>
  <si>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</si>
  <si>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</si>
  <si>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</si>
  <si>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</si>
  <si>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</si>
  <si>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</si>
  <si>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</si>
  <si>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</si>
  <si>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</si>
  <si>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</si>
  <si>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</si>
  <si>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</si>
  <si>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</si>
  <si>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</si>
  <si>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</si>
  <si>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</si>
  <si>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</si>
  <si>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</si>
  <si>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</si>
  <si>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</si>
  <si>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</si>
  <si>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</si>
  <si>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</si>
  <si>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</si>
  <si>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</si>
  <si>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</si>
  <si>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</si>
  <si>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</si>
  <si>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</si>
  <si>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</si>
  <si>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</si>
  <si>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</si>
  <si>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</si>
  <si>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</si>
  <si>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</si>
  <si>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</si>
  <si>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</si>
  <si>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</si>
  <si>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</si>
  <si>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</si>
  <si>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</si>
  <si>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</si>
  <si>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</si>
  <si>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</si>
  <si>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</si>
  <si>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</si>
  <si>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</si>
  <si>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</si>
  <si>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</si>
  <si>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</si>
  <si>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</si>
  <si>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</si>
  <si>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</si>
  <si>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</si>
  <si>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</si>
  <si>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</si>
  <si>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</si>
  <si>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</si>
  <si>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</si>
  <si>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</si>
  <si>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</si>
  <si>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</si>
  <si>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</si>
  <si>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</si>
  <si>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</si>
  <si>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</si>
  <si>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</si>
  <si>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</si>
  <si>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</si>
  <si>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</si>
  <si>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</si>
  <si>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</si>
  <si>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</si>
  <si>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</si>
  <si>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</si>
  <si>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</si>
  <si>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</si>
  <si>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</si>
  <si>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</si>
  <si>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</si>
  <si>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</si>
  <si>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</si>
  <si>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</si>
  <si>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</si>
  <si>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</si>
  <si>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</si>
  <si>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</si>
  <si>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</si>
  <si>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</si>
  <si>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</si>
  <si>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</si>
  <si>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</si>
  <si>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</si>
  <si>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</si>
  <si>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</si>
  <si>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</si>
  <si>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</si>
  <si>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</si>
  <si>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</si>
  <si>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</si>
  <si>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</si>
  <si>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</si>
  <si>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</si>
  <si>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</si>
  <si>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</si>
  <si>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</si>
  <si>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</si>
  <si>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</si>
  <si>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</si>
  <si>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</si>
  <si>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</si>
  <si>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</si>
  <si>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</si>
  <si>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</si>
  <si>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</si>
  <si>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</si>
  <si>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</si>
  <si>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</si>
  <si>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</si>
  <si>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</si>
  <si>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</si>
  <si>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</si>
  <si>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</si>
  <si>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</si>
  <si>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</si>
  <si>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</si>
  <si>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</si>
  <si>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</si>
  <si>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</si>
  <si>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</si>
  <si>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</si>
  <si>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</si>
  <si>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</si>
  <si>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</si>
  <si>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</si>
  <si>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</si>
  <si>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</si>
  <si>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</si>
  <si>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</si>
  <si>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</si>
  <si>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</si>
  <si>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</si>
  <si>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</si>
  <si>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</si>
  <si>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</si>
  <si>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</si>
  <si>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</si>
  <si>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</si>
  <si>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</si>
  <si>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</si>
  <si>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</si>
  <si>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</si>
  <si>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</si>
  <si>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</si>
  <si>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</si>
  <si>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</si>
  <si>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</si>
  <si>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</si>
  <si>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</si>
  <si>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</si>
  <si>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</si>
  <si>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</si>
  <si>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</si>
  <si>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</si>
  <si>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</si>
  <si>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</si>
  <si>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</si>
  <si>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</si>
  <si>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</si>
  <si>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</si>
  <si>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</si>
  <si>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</si>
  <si>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</si>
  <si>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</si>
  <si>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</si>
  <si>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</si>
  <si>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</si>
  <si>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</si>
  <si>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</si>
  <si>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</si>
  <si>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</si>
  <si>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</si>
  <si>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</si>
  <si>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</si>
  <si>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</si>
  <si>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</si>
  <si>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</si>
  <si>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</si>
  <si>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</si>
  <si>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</si>
  <si>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</si>
  <si>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</si>
  <si>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</si>
  <si>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</si>
  <si>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</si>
  <si>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</si>
  <si>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</si>
  <si>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</si>
  <si>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</si>
  <si>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</si>
  <si>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</si>
  <si>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</si>
  <si>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</si>
  <si>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</si>
  <si>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</si>
  <si>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</si>
  <si>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</si>
  <si>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</si>
  <si>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</si>
  <si>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</si>
  <si>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</si>
  <si>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</si>
  <si>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</si>
  <si>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</si>
  <si>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</si>
  <si>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</si>
  <si>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</si>
  <si>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</si>
  <si>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</si>
  <si>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</si>
  <si>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</si>
  <si>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</si>
  <si>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</si>
  <si>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</si>
  <si>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</si>
  <si>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</si>
  <si>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</si>
  <si>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</si>
  <si>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</si>
  <si>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</si>
  <si>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</si>
  <si>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</si>
  <si>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</si>
  <si>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</si>
  <si>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</si>
  <si>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</si>
  <si>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</si>
  <si>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</si>
  <si>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</si>
  <si>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</si>
  <si>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</si>
  <si>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</si>
  <si>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</si>
  <si>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</si>
  <si>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</si>
  <si>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</si>
  <si>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</si>
  <si>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</si>
  <si>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</si>
  <si>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</si>
  <si>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</si>
  <si>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</si>
  <si>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</si>
  <si>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</si>
  <si>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</si>
  <si>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</si>
  <si>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</si>
  <si>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</si>
  <si>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</si>
  <si>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</si>
  <si>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</si>
  <si>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</si>
  <si>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</si>
  <si>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</si>
  <si>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</si>
  <si>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</si>
  <si>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</si>
  <si>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</si>
  <si>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</si>
  <si>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</si>
  <si>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</si>
  <si>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</si>
  <si>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</si>
  <si>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</si>
  <si>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</si>
  <si>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</si>
  <si>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</si>
  <si>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</si>
  <si>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</si>
  <si>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</si>
  <si>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</si>
  <si>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</si>
  <si>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</si>
  <si>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</si>
  <si>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</si>
  <si>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</si>
  <si>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</si>
  <si>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</si>
  <si>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</si>
  <si>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</si>
  <si>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</si>
  <si>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</si>
  <si>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</si>
  <si>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</si>
  <si>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</si>
  <si>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</si>
  <si>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</si>
  <si>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</si>
  <si>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</si>
  <si>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</si>
  <si>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</si>
  <si>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</si>
  <si>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</si>
  <si>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</si>
  <si>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</si>
  <si>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</si>
  <si>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</si>
  <si>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</si>
  <si>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</si>
  <si>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</si>
  <si>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</si>
  <si>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</si>
  <si>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</si>
  <si>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</si>
  <si>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</si>
  <si>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</si>
  <si>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</si>
  <si>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</si>
  <si>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</si>
  <si>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</si>
  <si>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</si>
  <si>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</si>
  <si>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</si>
  <si>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</si>
  <si>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</si>
  <si>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</si>
  <si>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</si>
  <si>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</si>
  <si>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</si>
  <si>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</si>
  <si>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</si>
  <si>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</si>
  <si>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</si>
  <si>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</si>
  <si>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</si>
  <si>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</si>
  <si>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</si>
  <si>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</si>
  <si>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</si>
  <si>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</si>
  <si>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</si>
  <si>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</si>
  <si>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</si>
  <si>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</si>
  <si>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</si>
  <si>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</si>
  <si>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</si>
  <si>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</si>
  <si>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</si>
  <si>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</si>
  <si>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</si>
  <si>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</si>
  <si>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</si>
  <si>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</si>
  <si>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</si>
  <si>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</si>
  <si>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</si>
  <si>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</si>
  <si>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</si>
  <si>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</si>
  <si>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</si>
  <si>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</si>
  <si>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</si>
  <si>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</si>
  <si>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</si>
  <si>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</si>
  <si>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</si>
  <si>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</si>
  <si>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</si>
  <si>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</si>
  <si>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</si>
  <si>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</si>
  <si>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</si>
  <si>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</si>
  <si>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</si>
  <si>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</si>
  <si>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</si>
  <si>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</si>
  <si>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</si>
  <si>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</si>
  <si>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</si>
  <si>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</si>
  <si>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</si>
  <si>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</si>
  <si>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</si>
  <si>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</si>
  <si>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</si>
  <si>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</si>
  <si>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</si>
  <si>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</si>
  <si>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</si>
  <si>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</si>
  <si>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</si>
  <si>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</si>
  <si>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</si>
  <si>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</si>
  <si>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</si>
  <si>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</si>
  <si>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</si>
  <si>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</si>
  <si>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</si>
  <si>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</si>
  <si>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</si>
  <si>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</si>
  <si>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</si>
  <si>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</si>
  <si>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</si>
  <si>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</si>
  <si>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</si>
  <si>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</si>
  <si>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</si>
  <si>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</si>
  <si>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</si>
  <si>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</si>
  <si>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</si>
  <si>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</si>
  <si>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</si>
  <si>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</si>
  <si>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</si>
  <si>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</si>
  <si>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</si>
  <si>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</si>
  <si>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</si>
  <si>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</si>
  <si>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</si>
  <si>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</si>
  <si>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</si>
  <si>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</si>
  <si>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</si>
  <si>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</si>
  <si>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</si>
  <si>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</si>
  <si>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</si>
  <si>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</si>
  <si>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</si>
  <si>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</si>
  <si>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</si>
  <si>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</si>
  <si>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</si>
  <si>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</si>
  <si>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</si>
  <si>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</si>
  <si>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</si>
  <si>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</si>
  <si>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</si>
  <si>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</si>
  <si>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</si>
  <si>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</si>
  <si>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</si>
  <si>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</si>
  <si>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</si>
  <si>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</si>
  <si>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</si>
  <si>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</si>
  <si>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</si>
  <si>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</si>
  <si>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</si>
  <si>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</si>
  <si>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</si>
  <si>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</si>
  <si>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</si>
  <si>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</si>
  <si>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</si>
  <si>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</si>
  <si>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</si>
  <si>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</si>
  <si>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</si>
  <si>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</si>
  <si>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</si>
  <si>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</si>
  <si>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</si>
  <si>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</si>
  <si>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</si>
  <si>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</si>
  <si>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</si>
  <si>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</si>
  <si>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</si>
  <si>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</si>
  <si>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</si>
  <si>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</si>
  <si>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</si>
  <si>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</si>
  <si>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</si>
  <si>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</si>
  <si>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</si>
  <si>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</si>
  <si>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</si>
  <si>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</si>
  <si>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</si>
  <si>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</si>
  <si>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</si>
  <si>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</si>
  <si>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</si>
  <si>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</si>
  <si>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</si>
  <si>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</si>
  <si>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</si>
  <si>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</si>
  <si>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</si>
  <si>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</si>
  <si>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</si>
  <si>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</si>
  <si>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</si>
  <si>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</si>
  <si>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</si>
  <si>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</si>
  <si>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</si>
  <si>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</si>
  <si>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</si>
  <si>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</si>
  <si>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</si>
  <si>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</si>
  <si>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</si>
  <si>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</si>
  <si>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</si>
  <si>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</si>
  <si>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</si>
  <si>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</si>
  <si>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</si>
  <si>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</si>
  <si>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</si>
  <si>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</si>
  <si>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</si>
  <si>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</si>
  <si>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</si>
  <si>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</si>
  <si>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</si>
  <si>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</si>
  <si>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</si>
  <si>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</si>
  <si>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</si>
  <si>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</si>
  <si>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</si>
  <si>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</si>
  <si>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</si>
  <si>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</si>
  <si>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</si>
  <si>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</si>
  <si>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</si>
  <si>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</si>
  <si>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</si>
  <si>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</si>
  <si>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</si>
  <si>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</si>
  <si>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</si>
  <si>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</si>
  <si>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</si>
  <si>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</si>
  <si>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</si>
  <si>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</si>
  <si>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</si>
  <si>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</si>
  <si>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</si>
  <si>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</si>
  <si>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</si>
  <si>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</si>
  <si>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</si>
  <si>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</si>
  <si>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</si>
  <si>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</si>
  <si>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</si>
  <si>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</si>
  <si>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</si>
  <si>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</si>
  <si>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</si>
  <si>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</si>
  <si>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</si>
  <si>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</si>
  <si>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</si>
  <si>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</si>
  <si>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</si>
  <si>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</si>
  <si>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</si>
  <si>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</si>
  <si>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</si>
  <si>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</si>
  <si>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</si>
  <si>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</si>
  <si>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</si>
  <si>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</si>
  <si>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</si>
  <si>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</si>
  <si>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</si>
  <si>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</si>
  <si>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</si>
  <si>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</si>
  <si>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</si>
  <si>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</si>
  <si>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</si>
  <si>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</si>
  <si>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</si>
  <si>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</si>
  <si>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</si>
  <si>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</si>
  <si>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</si>
  <si>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</si>
  <si>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</si>
  <si>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</si>
  <si>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</si>
  <si>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</si>
  <si>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</si>
  <si>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</si>
  <si>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</si>
  <si>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</si>
  <si>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</si>
  <si>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</si>
  <si>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</si>
  <si>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</si>
  <si>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</si>
  <si>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</si>
  <si>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</si>
  <si>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</si>
  <si>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</si>
  <si>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</si>
  <si>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</si>
  <si>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</si>
  <si>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</si>
  <si>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</si>
  <si>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</si>
  <si>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</si>
  <si>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</si>
  <si>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</si>
  <si>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</si>
  <si>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</si>
  <si>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</si>
  <si>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</si>
  <si>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</si>
  <si>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</si>
  <si>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</si>
  <si>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</si>
  <si>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</si>
  <si>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</si>
  <si>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</si>
  <si>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</si>
  <si>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</si>
  <si>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</si>
  <si>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</si>
  <si>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</si>
  <si>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</si>
  <si>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</si>
  <si>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</si>
  <si>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</si>
  <si>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</si>
  <si>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</si>
  <si>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</si>
  <si>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</si>
  <si>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</si>
  <si>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</si>
  <si>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</si>
  <si>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</si>
  <si>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</si>
  <si>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</si>
  <si>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</si>
  <si>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</si>
  <si>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</si>
  <si>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</si>
  <si>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</si>
  <si>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</si>
  <si>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</si>
  <si>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</si>
  <si>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</si>
  <si>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</si>
  <si>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</si>
  <si>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</si>
  <si>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</si>
  <si>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</si>
  <si>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</si>
  <si>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</si>
  <si>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</si>
  <si>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</si>
  <si>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</si>
  <si>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</si>
  <si>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</si>
  <si>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</si>
  <si>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</si>
  <si>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</si>
  <si>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</si>
  <si>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</si>
  <si>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</si>
  <si>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</si>
  <si>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</si>
  <si>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</si>
  <si>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</si>
  <si>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</si>
  <si>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</si>
  <si>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</si>
  <si>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</si>
  <si>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</si>
  <si>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</si>
  <si>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</si>
  <si>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</si>
  <si>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</si>
  <si>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</si>
  <si>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</si>
  <si>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</si>
  <si>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</si>
  <si>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</si>
  <si>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</si>
  <si>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</si>
  <si>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</si>
  <si>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</si>
  <si>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</si>
  <si>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</si>
  <si>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</si>
  <si>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</si>
  <si>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</si>
  <si>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</si>
  <si>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</si>
  <si>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</si>
  <si>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</si>
  <si>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</si>
  <si>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</si>
  <si>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</si>
  <si>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</si>
  <si>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</si>
  <si>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</si>
  <si>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</si>
  <si>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</si>
  <si>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</si>
  <si>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</si>
  <si>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</si>
  <si>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</si>
  <si>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</si>
  <si>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</si>
  <si>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</si>
  <si>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</si>
  <si>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</si>
  <si>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</si>
  <si>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</si>
  <si>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</si>
  <si>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</si>
  <si>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</si>
  <si>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</si>
  <si>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</si>
  <si>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</si>
  <si>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</si>
  <si>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</si>
  <si>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</si>
  <si>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</si>
  <si>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</si>
  <si>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</si>
  <si>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</si>
  <si>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</si>
  <si>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</si>
  <si>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</si>
  <si>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</si>
  <si>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</si>
  <si>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</si>
  <si>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</si>
  <si>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</si>
  <si>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</si>
  <si>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</si>
  <si>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</si>
  <si>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</si>
  <si>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</si>
  <si>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</si>
  <si>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</si>
  <si>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</si>
  <si>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</si>
  <si>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</si>
  <si>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</si>
  <si>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</si>
  <si>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</si>
  <si>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</si>
  <si>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</si>
  <si>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</si>
  <si>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</si>
  <si>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</si>
  <si>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</si>
  <si>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</si>
  <si>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</si>
  <si>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</si>
  <si>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</si>
  <si>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</si>
  <si>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</si>
  <si>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</si>
  <si>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</si>
  <si>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</si>
  <si>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</si>
  <si>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</si>
  <si>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</si>
  <si>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</si>
  <si>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</si>
  <si>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</si>
  <si>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</si>
  <si>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</si>
  <si>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</si>
  <si>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</si>
  <si>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</si>
  <si>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</si>
  <si>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</si>
  <si>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</si>
  <si>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</si>
  <si>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</si>
  <si>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</si>
  <si>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</si>
  <si>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</si>
  <si>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</si>
  <si>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</si>
  <si>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</si>
  <si>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</si>
  <si>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</si>
  <si>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</si>
  <si>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</si>
  <si>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</si>
  <si>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</si>
  <si>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</si>
  <si>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</si>
  <si>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</si>
  <si>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</si>
  <si>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</si>
  <si>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</si>
  <si>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</si>
  <si>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</si>
  <si>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</si>
  <si>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</si>
  <si>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</si>
  <si>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</si>
  <si>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</si>
  <si>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</si>
  <si>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</si>
  <si>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</si>
  <si>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</si>
  <si>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</si>
  <si>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</si>
  <si>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</si>
  <si>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</si>
  <si>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</si>
  <si>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</si>
  <si>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</si>
  <si>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VINICA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</si>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</sst>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1327251.8600000001</v>
      </c>
      <c r="D2" s="7">
        <f>'PR-RAS'!E6</f>
        <v>1132227.5599999998</v>
      </c>
      <c r="E2" s="7">
        <v>0</v>
      </c>
      <c r="F2" s="7">
        <v>0</v>
      </c>
      <c r="G2" s="8">
        <f t="shared" ref="G2:G274" si="0">(B2/1000)*(C2*1+D2*2)</f>
        <v>3591.7069799999995</v>
      </c>
      <c r="H2" s="8">
        <f t="shared" ref="H2:H274" si="1">ABS(C2-ROUND(C2,0))+ABS(D2-ROUND(D2,0))</f>
        <v>0.58000000007450581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732056.83</v>
      </c>
      <c r="D3" s="2">
        <f>'PR-RAS'!E7</f>
        <v>778567.27999999991</v>
      </c>
      <c r="E3" s="2">
        <v>0</v>
      </c>
      <c r="F3" s="2">
        <v>0</v>
      </c>
      <c r="G3" s="3">
        <f t="shared" si="0"/>
        <v>4578.382779999999</v>
      </c>
      <c r="H3" s="3">
        <f t="shared" si="1"/>
        <v>0.44999999995343387</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678907.03</v>
      </c>
      <c r="D4" s="2">
        <f>'PR-RAS'!E8</f>
        <v>745804.13</v>
      </c>
      <c r="E4" s="2">
        <v>0</v>
      </c>
      <c r="F4" s="2">
        <v>0</v>
      </c>
      <c r="G4" s="3">
        <f t="shared" si="0"/>
        <v>6511.5458699999999</v>
      </c>
      <c r="H4" s="3">
        <f t="shared" si="1"/>
        <v>0.16000000003259629</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652710.32999999996</v>
      </c>
      <c r="D5" s="2">
        <f>'PR-RAS'!E9</f>
        <v>800043.01</v>
      </c>
      <c r="E5" s="2">
        <v>0</v>
      </c>
      <c r="F5" s="2">
        <v>0</v>
      </c>
      <c r="G5" s="3">
        <f t="shared" si="0"/>
        <v>9011.1854000000003</v>
      </c>
      <c r="H5" s="3">
        <f t="shared" si="1"/>
        <v>0.33999999996740371</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46577.38</v>
      </c>
      <c r="D6" s="2">
        <f>'PR-RAS'!E10</f>
        <v>41131.120000000003</v>
      </c>
      <c r="E6" s="2">
        <v>0</v>
      </c>
      <c r="F6" s="2">
        <v>0</v>
      </c>
      <c r="G6" s="3">
        <f t="shared" si="0"/>
        <v>644.19809999999995</v>
      </c>
      <c r="H6" s="3">
        <f t="shared" si="1"/>
        <v>0.5</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12325.68</v>
      </c>
      <c r="D7" s="2">
        <f>'PR-RAS'!E11</f>
        <v>16408.38</v>
      </c>
      <c r="E7" s="2">
        <v>0</v>
      </c>
      <c r="F7" s="2">
        <v>0</v>
      </c>
      <c r="G7" s="3">
        <f t="shared" si="0"/>
        <v>270.85464000000002</v>
      </c>
      <c r="H7" s="3">
        <f t="shared" si="1"/>
        <v>0.7000000000007276</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102363.77</v>
      </c>
      <c r="D8" s="2">
        <f>'PR-RAS'!E12</f>
        <v>49418.66</v>
      </c>
      <c r="E8" s="2">
        <v>0</v>
      </c>
      <c r="F8" s="2">
        <v>0</v>
      </c>
      <c r="G8" s="3">
        <f t="shared" si="0"/>
        <v>1408.4076300000002</v>
      </c>
      <c r="H8" s="3">
        <f t="shared" si="1"/>
        <v>0.569999999992433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49363.62</v>
      </c>
      <c r="D9" s="2">
        <f>'PR-RAS'!E13</f>
        <v>0</v>
      </c>
      <c r="E9" s="2">
        <v>0</v>
      </c>
      <c r="F9" s="2">
        <v>0</v>
      </c>
      <c r="G9" s="3">
        <f t="shared" si="0"/>
        <v>394.90896000000004</v>
      </c>
      <c r="H9" s="3">
        <f t="shared" si="1"/>
        <v>0.37999999999738066</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184433.75</v>
      </c>
      <c r="D11" s="2">
        <f>'PR-RAS'!E15</f>
        <v>161197.04</v>
      </c>
      <c r="E11" s="2">
        <v>0</v>
      </c>
      <c r="F11" s="2">
        <v>0</v>
      </c>
      <c r="G11" s="3">
        <f t="shared" si="0"/>
        <v>5068.2782999999999</v>
      </c>
      <c r="H11" s="3">
        <f t="shared" si="1"/>
        <v>0.29000000000814907</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46200.94</v>
      </c>
      <c r="D19" s="2">
        <f>'PR-RAS'!E23</f>
        <v>25894.95</v>
      </c>
      <c r="E19" s="2">
        <v>0</v>
      </c>
      <c r="F19" s="2">
        <v>0</v>
      </c>
      <c r="G19" s="3">
        <f t="shared" si="0"/>
        <v>1763.8351199999997</v>
      </c>
      <c r="H19" s="3">
        <f t="shared" si="1"/>
        <v>0.1099999999969441</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673.54</v>
      </c>
      <c r="D20" s="2">
        <f>'PR-RAS'!E24</f>
        <v>578.64</v>
      </c>
      <c r="E20" s="2">
        <v>0</v>
      </c>
      <c r="F20" s="2">
        <v>0</v>
      </c>
      <c r="G20" s="3">
        <f t="shared" si="0"/>
        <v>34.785579999999996</v>
      </c>
      <c r="H20" s="3">
        <f t="shared" si="1"/>
        <v>0.82000000000005002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45527.4</v>
      </c>
      <c r="D23" s="2">
        <f>'PR-RAS'!E27</f>
        <v>25316.31</v>
      </c>
      <c r="E23" s="2">
        <v>0</v>
      </c>
      <c r="F23" s="2">
        <v>0</v>
      </c>
      <c r="G23" s="3">
        <f t="shared" si="0"/>
        <v>2115.5204399999998</v>
      </c>
      <c r="H23" s="3">
        <f t="shared" si="1"/>
        <v>0.71000000000276486</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6948.86</v>
      </c>
      <c r="D25" s="2">
        <f>'PR-RAS'!E29</f>
        <v>6868.2</v>
      </c>
      <c r="E25" s="2">
        <v>0</v>
      </c>
      <c r="F25" s="2">
        <v>0</v>
      </c>
      <c r="G25" s="3">
        <f t="shared" si="0"/>
        <v>496.44623999999999</v>
      </c>
      <c r="H25" s="3">
        <f t="shared" si="1"/>
        <v>0.34000000000014552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6948.86</v>
      </c>
      <c r="D27" s="2">
        <f>'PR-RAS'!E31</f>
        <v>6868.2</v>
      </c>
      <c r="E27" s="2">
        <v>0</v>
      </c>
      <c r="F27" s="2">
        <v>0</v>
      </c>
      <c r="G27" s="3">
        <f t="shared" si="0"/>
        <v>537.81675999999993</v>
      </c>
      <c r="H27" s="3">
        <f t="shared" si="1"/>
        <v>0.34000000000014552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541521.93000000005</v>
      </c>
      <c r="D45" s="2">
        <f>'PR-RAS'!E49</f>
        <v>297136.07</v>
      </c>
      <c r="E45" s="2">
        <v>0</v>
      </c>
      <c r="F45" s="2">
        <v>0</v>
      </c>
      <c r="G45" s="3">
        <f t="shared" si="0"/>
        <v>49974.939079999996</v>
      </c>
      <c r="H45" s="3">
        <f t="shared" si="1"/>
        <v>0.13999999995576218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282317.08</v>
      </c>
      <c r="D54" s="2">
        <f>'PR-RAS'!E58</f>
        <v>107190.95</v>
      </c>
      <c r="E54" s="2">
        <v>0</v>
      </c>
      <c r="F54" s="2">
        <v>0</v>
      </c>
      <c r="G54" s="3">
        <f t="shared" si="0"/>
        <v>26325.04594</v>
      </c>
      <c r="H54" s="3">
        <f t="shared" si="1"/>
        <v>0.13000000001920853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16232</v>
      </c>
      <c r="D55" s="2">
        <f>'PR-RAS'!E59</f>
        <v>65816.95</v>
      </c>
      <c r="E55" s="2">
        <v>0</v>
      </c>
      <c r="F55" s="2">
        <v>0</v>
      </c>
      <c r="G55" s="3">
        <f t="shared" si="0"/>
        <v>7984.7585999999992</v>
      </c>
      <c r="H55" s="3">
        <f t="shared" si="1"/>
        <v>5.0000000002910383E-2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266085.08</v>
      </c>
      <c r="D56" s="2">
        <f>'PR-RAS'!E60</f>
        <v>41374</v>
      </c>
      <c r="E56" s="2">
        <v>0</v>
      </c>
      <c r="F56" s="2">
        <v>0</v>
      </c>
      <c r="G56" s="3">
        <f t="shared" si="0"/>
        <v>19185.8194</v>
      </c>
      <c r="H56" s="3">
        <f t="shared" si="1"/>
        <v>8.0000000016298145E-2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239360.7</v>
      </c>
      <c r="D60" s="2">
        <f>'PR-RAS'!E64</f>
        <v>189945.12</v>
      </c>
      <c r="E60" s="2">
        <v>0</v>
      </c>
      <c r="F60" s="2">
        <v>0</v>
      </c>
      <c r="G60" s="3">
        <f t="shared" si="0"/>
        <v>36535.805459999996</v>
      </c>
      <c r="H60" s="3">
        <f t="shared" si="1"/>
        <v>0.41999999998370185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239360.7</v>
      </c>
      <c r="D63" s="2">
        <f>'PR-RAS'!E67</f>
        <v>189945.12</v>
      </c>
      <c r="E63" s="2">
        <v>0</v>
      </c>
      <c r="F63" s="2">
        <v>0</v>
      </c>
      <c r="G63" s="3">
        <f>(B63/1000)*(C63*1+D63*2)</f>
        <v>38393.558279999997</v>
      </c>
      <c r="H63" s="3">
        <f>ABS(C63-ROUND(C63,0))+ABS(D63-ROUND(D63,0))</f>
        <v>0.41999999998370185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480</v>
      </c>
      <c r="D64" s="2">
        <f>'PR-RAS'!E68</f>
        <v>0</v>
      </c>
      <c r="E64" s="2">
        <v>0</v>
      </c>
      <c r="F64" s="2">
        <v>0</v>
      </c>
      <c r="G64" s="3">
        <f t="shared" si="0"/>
        <v>30.240000000000002</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480</v>
      </c>
      <c r="D65" s="2">
        <f>'PR-RAS'!E69</f>
        <v>0</v>
      </c>
      <c r="E65" s="2">
        <v>0</v>
      </c>
      <c r="F65" s="2">
        <v>0</v>
      </c>
      <c r="G65" s="3">
        <f t="shared" si="0"/>
        <v>30.72</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19364.150000000001</v>
      </c>
      <c r="D70" s="2">
        <f>'PR-RAS'!E74</f>
        <v>0</v>
      </c>
      <c r="E70" s="2">
        <v>0</v>
      </c>
      <c r="F70" s="2">
        <v>0</v>
      </c>
      <c r="G70" s="3">
        <f t="shared" si="0"/>
        <v>1336.1263500000002</v>
      </c>
      <c r="H70" s="3">
        <f t="shared" si="1"/>
        <v>0.15000000000145519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19364.150000000001</v>
      </c>
      <c r="D72" s="2">
        <f>'PR-RAS'!E76</f>
        <v>0</v>
      </c>
      <c r="E72" s="2">
        <v>0</v>
      </c>
      <c r="F72" s="2">
        <v>0</v>
      </c>
      <c r="G72" s="3">
        <f t="shared" si="0"/>
        <v>1374.85465</v>
      </c>
      <c r="H72" s="3">
        <f t="shared" si="1"/>
        <v>0.15000000000145519</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12625.09</v>
      </c>
      <c r="D78" s="2">
        <f>'PR-RAS'!E82</f>
        <v>19159.13</v>
      </c>
      <c r="E78" s="2">
        <v>0</v>
      </c>
      <c r="F78" s="2">
        <v>0</v>
      </c>
      <c r="G78" s="3">
        <f t="shared" si="0"/>
        <v>3922.6379500000003</v>
      </c>
      <c r="H78" s="3">
        <f t="shared" si="1"/>
        <v>0.22000000000116415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17.329999999999998</v>
      </c>
      <c r="D79" s="2">
        <f>'PR-RAS'!E83</f>
        <v>27.3</v>
      </c>
      <c r="E79" s="2">
        <v>0</v>
      </c>
      <c r="F79" s="2">
        <v>0</v>
      </c>
      <c r="G79" s="3">
        <f t="shared" si="0"/>
        <v>5.6105400000000003</v>
      </c>
      <c r="H79" s="3">
        <f t="shared" si="1"/>
        <v>0.62999999999999901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17.329999999999998</v>
      </c>
      <c r="D81" s="2">
        <f>'PR-RAS'!E85</f>
        <v>27.3</v>
      </c>
      <c r="E81" s="2">
        <v>0</v>
      </c>
      <c r="F81" s="2">
        <v>0</v>
      </c>
      <c r="G81" s="3">
        <f t="shared" si="0"/>
        <v>5.7544000000000004</v>
      </c>
      <c r="H81" s="3">
        <f t="shared" si="1"/>
        <v>0.62999999999999901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12607.76</v>
      </c>
      <c r="D87" s="2">
        <f>'PR-RAS'!E91</f>
        <v>19131.830000000002</v>
      </c>
      <c r="E87" s="2">
        <v>0</v>
      </c>
      <c r="F87" s="2">
        <v>0</v>
      </c>
      <c r="G87" s="3">
        <f t="shared" si="0"/>
        <v>4374.9421199999997</v>
      </c>
      <c r="H87" s="3">
        <f t="shared" si="1"/>
        <v>0.40999999999803549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788.44</v>
      </c>
      <c r="D88" s="2">
        <f>'PR-RAS'!E92</f>
        <v>788.44</v>
      </c>
      <c r="E88" s="2">
        <v>0</v>
      </c>
      <c r="F88" s="2">
        <v>0</v>
      </c>
      <c r="G88" s="3">
        <f t="shared" si="0"/>
        <v>205.78283999999999</v>
      </c>
      <c r="H88" s="3">
        <f t="shared" si="1"/>
        <v>0.88000000000010914</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11775.33</v>
      </c>
      <c r="D89" s="2">
        <f>'PR-RAS'!E93</f>
        <v>18259.47</v>
      </c>
      <c r="E89" s="2">
        <v>0</v>
      </c>
      <c r="F89" s="2">
        <v>0</v>
      </c>
      <c r="G89" s="3">
        <f t="shared" si="0"/>
        <v>4249.8957600000003</v>
      </c>
      <c r="H89" s="3">
        <f t="shared" si="1"/>
        <v>0.80000000000109139</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43.99</v>
      </c>
      <c r="D90" s="2">
        <f>'PR-RAS'!E94</f>
        <v>44.11</v>
      </c>
      <c r="E90" s="2">
        <v>0</v>
      </c>
      <c r="F90" s="2">
        <v>0</v>
      </c>
      <c r="G90" s="3">
        <f t="shared" si="0"/>
        <v>11.766690000000001</v>
      </c>
      <c r="H90" s="3">
        <f t="shared" si="1"/>
        <v>0.11999999999999744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39.81</v>
      </c>
      <c r="E93" s="2">
        <v>0</v>
      </c>
      <c r="F93" s="2">
        <v>0</v>
      </c>
      <c r="G93" s="3">
        <f t="shared" si="0"/>
        <v>7.3250400000000004</v>
      </c>
      <c r="H93" s="3">
        <f t="shared" si="1"/>
        <v>0.18999999999999773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37601.839999999997</v>
      </c>
      <c r="D102" s="2">
        <f>'PR-RAS'!E106</f>
        <v>32046.959999999999</v>
      </c>
      <c r="E102" s="2">
        <v>0</v>
      </c>
      <c r="F102" s="2">
        <v>0</v>
      </c>
      <c r="G102" s="3">
        <f t="shared" si="0"/>
        <v>10271.27176</v>
      </c>
      <c r="H102" s="3">
        <f t="shared" si="1"/>
        <v>0.20000000000436557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5.92</v>
      </c>
      <c r="D103" s="2">
        <f>'PR-RAS'!E107</f>
        <v>0</v>
      </c>
      <c r="E103" s="2">
        <v>0</v>
      </c>
      <c r="F103" s="2">
        <v>0</v>
      </c>
      <c r="G103" s="3">
        <f t="shared" si="0"/>
        <v>0.60383999999999993</v>
      </c>
      <c r="H103" s="3">
        <f t="shared" si="1"/>
        <v>8.0000000000000071E-2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5.92</v>
      </c>
      <c r="D107" s="2">
        <f>'PR-RAS'!E111</f>
        <v>0</v>
      </c>
      <c r="E107" s="2">
        <v>0</v>
      </c>
      <c r="F107" s="2">
        <v>0</v>
      </c>
      <c r="G107" s="3">
        <f t="shared" si="0"/>
        <v>0.62751999999999997</v>
      </c>
      <c r="H107" s="3">
        <f t="shared" si="1"/>
        <v>8.0000000000000071E-2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8749.94</v>
      </c>
      <c r="D108" s="2">
        <f>'PR-RAS'!E112</f>
        <v>3186.83</v>
      </c>
      <c r="E108" s="2">
        <v>0</v>
      </c>
      <c r="F108" s="2">
        <v>0</v>
      </c>
      <c r="G108" s="3">
        <f t="shared" si="0"/>
        <v>1618.2252000000001</v>
      </c>
      <c r="H108" s="3">
        <f t="shared" si="1"/>
        <v>0.22999999999956344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951.9</v>
      </c>
      <c r="D111" s="2">
        <f>'PR-RAS'!E115</f>
        <v>0</v>
      </c>
      <c r="E111" s="2">
        <v>0</v>
      </c>
      <c r="F111" s="2">
        <v>0</v>
      </c>
      <c r="G111" s="3">
        <f t="shared" si="0"/>
        <v>104.709</v>
      </c>
      <c r="H111" s="3">
        <f t="shared" si="1"/>
        <v>0.10000000000002274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7798.04</v>
      </c>
      <c r="D113" s="2">
        <f>'PR-RAS'!E117</f>
        <v>3186.83</v>
      </c>
      <c r="E113" s="2">
        <v>0</v>
      </c>
      <c r="F113" s="2">
        <v>0</v>
      </c>
      <c r="G113" s="3">
        <f t="shared" si="0"/>
        <v>1587.2304000000001</v>
      </c>
      <c r="H113" s="3">
        <f t="shared" si="1"/>
        <v>0.21000000000003638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28845.98</v>
      </c>
      <c r="D116" s="2">
        <f>'PR-RAS'!E120</f>
        <v>28860.13</v>
      </c>
      <c r="E116" s="2">
        <v>0</v>
      </c>
      <c r="F116" s="2">
        <v>0</v>
      </c>
      <c r="G116" s="3">
        <f t="shared" si="0"/>
        <v>9955.1176000000014</v>
      </c>
      <c r="H116" s="3">
        <f t="shared" si="1"/>
        <v>0.15000000000145519</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539.16</v>
      </c>
      <c r="D117" s="2">
        <f>'PR-RAS'!E121</f>
        <v>360.04</v>
      </c>
      <c r="E117" s="2">
        <v>0</v>
      </c>
      <c r="F117" s="2">
        <v>0</v>
      </c>
      <c r="G117" s="3">
        <f t="shared" si="0"/>
        <v>146.07184000000001</v>
      </c>
      <c r="H117" s="3">
        <f t="shared" si="1"/>
        <v>0.19999999999998863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28306.82</v>
      </c>
      <c r="D118" s="2">
        <f>'PR-RAS'!E122</f>
        <v>28500.09</v>
      </c>
      <c r="E118" s="2">
        <v>0</v>
      </c>
      <c r="F118" s="2">
        <v>0</v>
      </c>
      <c r="G118" s="3">
        <f t="shared" si="0"/>
        <v>9980.9189999999999</v>
      </c>
      <c r="H118" s="3">
        <f t="shared" si="1"/>
        <v>0.27000000000043656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3446.17</v>
      </c>
      <c r="D121" s="2">
        <f>'PR-RAS'!E125</f>
        <v>5318.12</v>
      </c>
      <c r="E121" s="2">
        <v>0</v>
      </c>
      <c r="F121" s="2">
        <v>0</v>
      </c>
      <c r="G121" s="3">
        <f t="shared" si="0"/>
        <v>1689.8891999999998</v>
      </c>
      <c r="H121" s="3">
        <f t="shared" si="1"/>
        <v>0.28999999999996362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3446.17</v>
      </c>
      <c r="D122" s="2">
        <f>'PR-RAS'!E126</f>
        <v>5318.12</v>
      </c>
      <c r="E122" s="2">
        <v>0</v>
      </c>
      <c r="F122" s="2">
        <v>0</v>
      </c>
      <c r="G122" s="3">
        <f t="shared" si="0"/>
        <v>1703.9716099999998</v>
      </c>
      <c r="H122" s="3">
        <f t="shared" si="1"/>
        <v>0.28999999999996362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3446.17</v>
      </c>
      <c r="D123" s="2">
        <f>'PR-RAS'!E127</f>
        <v>5185.42</v>
      </c>
      <c r="E123" s="2">
        <v>0</v>
      </c>
      <c r="F123" s="2">
        <v>0</v>
      </c>
      <c r="G123" s="3">
        <f t="shared" si="0"/>
        <v>1685.6752200000001</v>
      </c>
      <c r="H123" s="3">
        <f t="shared" si="1"/>
        <v>0.59000000000014552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132.69999999999999</v>
      </c>
      <c r="E124" s="2">
        <v>0</v>
      </c>
      <c r="F124" s="2">
        <v>0</v>
      </c>
      <c r="G124" s="3">
        <f t="shared" si="0"/>
        <v>32.644199999999998</v>
      </c>
      <c r="H124" s="3">
        <f t="shared" si="1"/>
        <v>0.30000000000001137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864185.59999999986</v>
      </c>
      <c r="D148" s="2">
        <f>'PR-RAS'!E152</f>
        <v>824675.36</v>
      </c>
      <c r="E148" s="2">
        <v>0</v>
      </c>
      <c r="F148" s="2">
        <v>0</v>
      </c>
      <c r="G148" s="3">
        <f t="shared" si="0"/>
        <v>369489.83903999993</v>
      </c>
      <c r="H148" s="3">
        <f t="shared" si="1"/>
        <v>0.76000000012572855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124152.22</v>
      </c>
      <c r="D149" s="2">
        <f>'PR-RAS'!E153</f>
        <v>166857.74000000002</v>
      </c>
      <c r="E149" s="2">
        <v>0</v>
      </c>
      <c r="F149" s="2">
        <v>0</v>
      </c>
      <c r="G149" s="3">
        <f t="shared" si="0"/>
        <v>67764.419600000008</v>
      </c>
      <c r="H149" s="3">
        <f t="shared" si="1"/>
        <v>0.47999999998137355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99288.44</v>
      </c>
      <c r="D150" s="2">
        <f>'PR-RAS'!E154</f>
        <v>131477.45000000001</v>
      </c>
      <c r="E150" s="2">
        <v>0</v>
      </c>
      <c r="F150" s="2">
        <v>0</v>
      </c>
      <c r="G150" s="3">
        <f t="shared" si="0"/>
        <v>53974.257660000003</v>
      </c>
      <c r="H150" s="3">
        <f t="shared" si="1"/>
        <v>0.89000000001396984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99288.44</v>
      </c>
      <c r="D151" s="2">
        <f>'PR-RAS'!E155</f>
        <v>131477.45000000001</v>
      </c>
      <c r="E151" s="2">
        <v>0</v>
      </c>
      <c r="F151" s="2">
        <v>0</v>
      </c>
      <c r="G151" s="3">
        <f t="shared" si="0"/>
        <v>54336.501000000004</v>
      </c>
      <c r="H151" s="3">
        <f t="shared" si="1"/>
        <v>0.89000000001396984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10197.5</v>
      </c>
      <c r="D155" s="2">
        <f>'PR-RAS'!E159</f>
        <v>10148.94</v>
      </c>
      <c r="E155" s="2">
        <v>0</v>
      </c>
      <c r="F155" s="2">
        <v>0</v>
      </c>
      <c r="G155" s="3">
        <f t="shared" si="0"/>
        <v>4696.2885200000001</v>
      </c>
      <c r="H155" s="3">
        <f t="shared" si="1"/>
        <v>0.55999999999949068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14666.28</v>
      </c>
      <c r="D156" s="2">
        <f>'PR-RAS'!E160</f>
        <v>25231.35</v>
      </c>
      <c r="E156" s="2">
        <v>0</v>
      </c>
      <c r="F156" s="2">
        <v>0</v>
      </c>
      <c r="G156" s="3">
        <f t="shared" si="0"/>
        <v>10094.991899999999</v>
      </c>
      <c r="H156" s="3">
        <f t="shared" si="1"/>
        <v>0.62999999999919964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14666.28</v>
      </c>
      <c r="D158" s="2">
        <f>'PR-RAS'!E162</f>
        <v>25231.35</v>
      </c>
      <c r="E158" s="2">
        <v>0</v>
      </c>
      <c r="F158" s="2">
        <v>0</v>
      </c>
      <c r="G158" s="3">
        <f t="shared" si="0"/>
        <v>10225.24986</v>
      </c>
      <c r="H158" s="3">
        <f t="shared" si="1"/>
        <v>0.62999999999919964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378575.70999999996</v>
      </c>
      <c r="D160" s="2">
        <f>'PR-RAS'!E164</f>
        <v>262630.48</v>
      </c>
      <c r="E160" s="2">
        <v>0</v>
      </c>
      <c r="F160" s="2">
        <v>0</v>
      </c>
      <c r="G160" s="3">
        <f t="shared" si="0"/>
        <v>143710.03052999999</v>
      </c>
      <c r="H160" s="3">
        <f t="shared" si="1"/>
        <v>0.77000000001862645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5941.9699999999993</v>
      </c>
      <c r="D161" s="2">
        <f>'PR-RAS'!E165</f>
        <v>6891.17</v>
      </c>
      <c r="E161" s="2">
        <v>0</v>
      </c>
      <c r="F161" s="2">
        <v>0</v>
      </c>
      <c r="G161" s="3">
        <f t="shared" si="0"/>
        <v>3155.8895999999995</v>
      </c>
      <c r="H161" s="3">
        <f t="shared" si="1"/>
        <v>0.2000000000007276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321</v>
      </c>
      <c r="E162" s="2">
        <v>0</v>
      </c>
      <c r="F162" s="2">
        <v>0</v>
      </c>
      <c r="G162" s="3">
        <f t="shared" si="0"/>
        <v>103.36200000000001</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3015.07</v>
      </c>
      <c r="D163" s="2">
        <f>'PR-RAS'!E167</f>
        <v>2543.42</v>
      </c>
      <c r="E163" s="2">
        <v>0</v>
      </c>
      <c r="F163" s="2">
        <v>0</v>
      </c>
      <c r="G163" s="3">
        <f t="shared" si="0"/>
        <v>1312.5094200000001</v>
      </c>
      <c r="H163" s="3">
        <f t="shared" si="1"/>
        <v>0.49000000000023647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1325</v>
      </c>
      <c r="D164" s="2">
        <f>'PR-RAS'!E168</f>
        <v>1698.75</v>
      </c>
      <c r="E164" s="2">
        <v>0</v>
      </c>
      <c r="F164" s="2">
        <v>0</v>
      </c>
      <c r="G164" s="3">
        <f t="shared" si="0"/>
        <v>769.76750000000004</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1601.9</v>
      </c>
      <c r="D165" s="2">
        <f>'PR-RAS'!E169</f>
        <v>2328</v>
      </c>
      <c r="E165" s="2">
        <v>0</v>
      </c>
      <c r="F165" s="2">
        <v>0</v>
      </c>
      <c r="G165" s="3">
        <f t="shared" si="0"/>
        <v>1026.2955999999999</v>
      </c>
      <c r="H165" s="3">
        <f t="shared" si="1"/>
        <v>9.9999999999909051E-2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37693.799999999996</v>
      </c>
      <c r="D166" s="2">
        <f>'PR-RAS'!E170</f>
        <v>40519.19</v>
      </c>
      <c r="E166" s="2">
        <v>0</v>
      </c>
      <c r="F166" s="2">
        <v>0</v>
      </c>
      <c r="G166" s="3">
        <f t="shared" si="0"/>
        <v>19590.809699999998</v>
      </c>
      <c r="H166" s="3">
        <f t="shared" si="1"/>
        <v>0.39000000000669388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3416.69</v>
      </c>
      <c r="D167" s="2">
        <f>'PR-RAS'!E171</f>
        <v>2282.9299999999998</v>
      </c>
      <c r="E167" s="2">
        <v>0</v>
      </c>
      <c r="F167" s="2">
        <v>0</v>
      </c>
      <c r="G167" s="3">
        <f t="shared" si="0"/>
        <v>1325.1033</v>
      </c>
      <c r="H167" s="3">
        <f t="shared" si="1"/>
        <v>0.38000000000010914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19284.8</v>
      </c>
      <c r="D169" s="2">
        <f>'PR-RAS'!E173</f>
        <v>28228.29</v>
      </c>
      <c r="E169" s="2">
        <v>0</v>
      </c>
      <c r="F169" s="2">
        <v>0</v>
      </c>
      <c r="G169" s="3">
        <f t="shared" si="0"/>
        <v>12724.551840000002</v>
      </c>
      <c r="H169" s="3">
        <f t="shared" si="1"/>
        <v>0.49000000000160071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6086.82</v>
      </c>
      <c r="D170" s="2">
        <f>'PR-RAS'!E174</f>
        <v>4365.24</v>
      </c>
      <c r="E170" s="2">
        <v>0</v>
      </c>
      <c r="F170" s="2">
        <v>0</v>
      </c>
      <c r="G170" s="3">
        <f t="shared" si="0"/>
        <v>2504.1237000000001</v>
      </c>
      <c r="H170" s="3">
        <f t="shared" si="1"/>
        <v>0.42000000000007276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8905.49</v>
      </c>
      <c r="D171" s="2">
        <f>'PR-RAS'!E175</f>
        <v>5642.73</v>
      </c>
      <c r="E171" s="2">
        <v>0</v>
      </c>
      <c r="F171" s="2">
        <v>0</v>
      </c>
      <c r="G171" s="3">
        <f t="shared" si="0"/>
        <v>3432.4614999999999</v>
      </c>
      <c r="H171" s="3">
        <f t="shared" si="1"/>
        <v>0.76000000000021828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228532.86000000002</v>
      </c>
      <c r="D174" s="2">
        <f>'PR-RAS'!E178</f>
        <v>130471.52</v>
      </c>
      <c r="E174" s="2">
        <v>0</v>
      </c>
      <c r="F174" s="2">
        <v>0</v>
      </c>
      <c r="G174" s="3">
        <f t="shared" si="0"/>
        <v>84679.330699999991</v>
      </c>
      <c r="H174" s="3">
        <f t="shared" si="1"/>
        <v>0.61999999998079147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7625.52</v>
      </c>
      <c r="D175" s="2">
        <f>'PR-RAS'!E179</f>
        <v>6240.8</v>
      </c>
      <c r="E175" s="2">
        <v>0</v>
      </c>
      <c r="F175" s="2">
        <v>0</v>
      </c>
      <c r="G175" s="3">
        <f t="shared" si="0"/>
        <v>3498.6388800000004</v>
      </c>
      <c r="H175" s="3">
        <f t="shared" si="1"/>
        <v>0.67999999999938154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74589.39</v>
      </c>
      <c r="D176" s="2">
        <f>'PR-RAS'!E180</f>
        <v>39067.97</v>
      </c>
      <c r="E176" s="2">
        <v>0</v>
      </c>
      <c r="F176" s="2">
        <v>0</v>
      </c>
      <c r="G176" s="3">
        <f t="shared" si="0"/>
        <v>26726.93275</v>
      </c>
      <c r="H176" s="3">
        <f t="shared" si="1"/>
        <v>0.41999999999825377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11522.84</v>
      </c>
      <c r="D177" s="2">
        <f>'PR-RAS'!E181</f>
        <v>6050.6</v>
      </c>
      <c r="E177" s="2">
        <v>0</v>
      </c>
      <c r="F177" s="2">
        <v>0</v>
      </c>
      <c r="G177" s="3">
        <f t="shared" si="0"/>
        <v>4157.83104</v>
      </c>
      <c r="H177" s="3">
        <f t="shared" si="1"/>
        <v>0.55999999999949068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15527.75</v>
      </c>
      <c r="D178" s="2">
        <f>'PR-RAS'!E182</f>
        <v>14129.76</v>
      </c>
      <c r="E178" s="2">
        <v>0</v>
      </c>
      <c r="F178" s="2">
        <v>0</v>
      </c>
      <c r="G178" s="3">
        <f t="shared" si="0"/>
        <v>7750.3467900000005</v>
      </c>
      <c r="H178" s="3">
        <f t="shared" si="1"/>
        <v>0.48999999999978172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4127.1400000000003</v>
      </c>
      <c r="D179" s="2">
        <f>'PR-RAS'!E183</f>
        <v>4559.5</v>
      </c>
      <c r="E179" s="2">
        <v>0</v>
      </c>
      <c r="F179" s="2">
        <v>0</v>
      </c>
      <c r="G179" s="3">
        <f t="shared" si="0"/>
        <v>2357.8129199999998</v>
      </c>
      <c r="H179" s="3">
        <f t="shared" si="1"/>
        <v>0.64000000000032742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1369.34</v>
      </c>
      <c r="D180" s="2">
        <f>'PR-RAS'!E184</f>
        <v>4888.5</v>
      </c>
      <c r="E180" s="2">
        <v>0</v>
      </c>
      <c r="F180" s="2">
        <v>0</v>
      </c>
      <c r="G180" s="3">
        <f t="shared" si="0"/>
        <v>1995.1948599999998</v>
      </c>
      <c r="H180" s="3">
        <f t="shared" si="1"/>
        <v>0.83999999999991815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97254.15</v>
      </c>
      <c r="D181" s="2">
        <f>'PR-RAS'!E185</f>
        <v>48879.89</v>
      </c>
      <c r="E181" s="2">
        <v>0</v>
      </c>
      <c r="F181" s="2">
        <v>0</v>
      </c>
      <c r="G181" s="3">
        <f t="shared" si="0"/>
        <v>35102.507399999995</v>
      </c>
      <c r="H181" s="3">
        <f t="shared" si="1"/>
        <v>0.25999999999476131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16516.73</v>
      </c>
      <c r="D183" s="2">
        <f>'PR-RAS'!E187</f>
        <v>6654.5</v>
      </c>
      <c r="E183" s="2">
        <v>0</v>
      </c>
      <c r="F183" s="2">
        <v>0</v>
      </c>
      <c r="G183" s="3">
        <f t="shared" si="0"/>
        <v>5428.2828599999993</v>
      </c>
      <c r="H183" s="3">
        <f t="shared" si="1"/>
        <v>0.77000000000043656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106407.07999999999</v>
      </c>
      <c r="D190" s="2">
        <f>'PR-RAS'!E194</f>
        <v>84748.6</v>
      </c>
      <c r="E190" s="2">
        <v>0</v>
      </c>
      <c r="F190" s="2">
        <v>0</v>
      </c>
      <c r="G190" s="3">
        <f t="shared" si="0"/>
        <v>52145.908920000009</v>
      </c>
      <c r="H190" s="3">
        <f t="shared" si="1"/>
        <v>0.47999999998137355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42702.44</v>
      </c>
      <c r="D191" s="2">
        <f>'PR-RAS'!E195</f>
        <v>16734.240000000002</v>
      </c>
      <c r="E191" s="2">
        <v>0</v>
      </c>
      <c r="F191" s="2">
        <v>0</v>
      </c>
      <c r="G191" s="3">
        <f t="shared" si="0"/>
        <v>14472.474800000002</v>
      </c>
      <c r="H191" s="3">
        <f t="shared" si="1"/>
        <v>0.68000000000392902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3639.36</v>
      </c>
      <c r="D192" s="2">
        <f>'PR-RAS'!E196</f>
        <v>603.66999999999996</v>
      </c>
      <c r="E192" s="2">
        <v>0</v>
      </c>
      <c r="F192" s="2">
        <v>0</v>
      </c>
      <c r="G192" s="3">
        <f t="shared" si="0"/>
        <v>925.71969999999999</v>
      </c>
      <c r="H192" s="3">
        <f t="shared" si="1"/>
        <v>0.69000000000016826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3570.57</v>
      </c>
      <c r="D193" s="2">
        <f>'PR-RAS'!E197</f>
        <v>6517.26</v>
      </c>
      <c r="E193" s="2">
        <v>0</v>
      </c>
      <c r="F193" s="2">
        <v>0</v>
      </c>
      <c r="G193" s="3">
        <f t="shared" si="0"/>
        <v>3188.1772799999999</v>
      </c>
      <c r="H193" s="3">
        <f t="shared" si="1"/>
        <v>0.69000000000005457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9850.65</v>
      </c>
      <c r="D194" s="2">
        <f>'PR-RAS'!E198</f>
        <v>5979.97</v>
      </c>
      <c r="E194" s="2">
        <v>0</v>
      </c>
      <c r="F194" s="2">
        <v>0</v>
      </c>
      <c r="G194" s="3">
        <f t="shared" si="0"/>
        <v>4209.4438700000001</v>
      </c>
      <c r="H194" s="3">
        <f t="shared" si="1"/>
        <v>0.38000000000010914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8614.07</v>
      </c>
      <c r="D195" s="2">
        <f>'PR-RAS'!E199</f>
        <v>3263.5</v>
      </c>
      <c r="E195" s="2">
        <v>0</v>
      </c>
      <c r="F195" s="2">
        <v>0</v>
      </c>
      <c r="G195" s="3">
        <f t="shared" si="0"/>
        <v>2937.3675800000001</v>
      </c>
      <c r="H195" s="3">
        <f t="shared" si="1"/>
        <v>0.56999999999970896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38029.99</v>
      </c>
      <c r="D197" s="2">
        <f>'PR-RAS'!E201</f>
        <v>51649.96</v>
      </c>
      <c r="E197" s="2">
        <v>0</v>
      </c>
      <c r="F197" s="2">
        <v>0</v>
      </c>
      <c r="G197" s="3">
        <f t="shared" si="0"/>
        <v>27700.662360000002</v>
      </c>
      <c r="H197" s="3">
        <f t="shared" si="1"/>
        <v>5.0000000002910383E-2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1760.1100000000001</v>
      </c>
      <c r="D198" s="2">
        <f>'PR-RAS'!E202</f>
        <v>1353.45</v>
      </c>
      <c r="E198" s="2">
        <v>0</v>
      </c>
      <c r="F198" s="2">
        <v>0</v>
      </c>
      <c r="G198" s="3">
        <f t="shared" si="0"/>
        <v>880.00097000000005</v>
      </c>
      <c r="H198" s="3">
        <f t="shared" si="1"/>
        <v>0.5600000000001728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1760.1100000000001</v>
      </c>
      <c r="D212" s="2">
        <f>'PR-RAS'!E216</f>
        <v>1353.45</v>
      </c>
      <c r="E212" s="2">
        <v>0</v>
      </c>
      <c r="F212" s="2">
        <v>0</v>
      </c>
      <c r="G212" s="3">
        <f t="shared" si="0"/>
        <v>942.53911000000005</v>
      </c>
      <c r="H212" s="3">
        <f t="shared" si="1"/>
        <v>0.5600000000001728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1653.42</v>
      </c>
      <c r="D213" s="2">
        <f>'PR-RAS'!E217</f>
        <v>1330.57</v>
      </c>
      <c r="E213" s="2">
        <v>0</v>
      </c>
      <c r="F213" s="2">
        <v>0</v>
      </c>
      <c r="G213" s="3">
        <f t="shared" si="0"/>
        <v>914.68671999999992</v>
      </c>
      <c r="H213" s="3">
        <f t="shared" si="1"/>
        <v>0.85000000000013642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106.69</v>
      </c>
      <c r="D215" s="2">
        <f>'PR-RAS'!E219</f>
        <v>22.88</v>
      </c>
      <c r="E215" s="2">
        <v>0</v>
      </c>
      <c r="F215" s="2">
        <v>0</v>
      </c>
      <c r="G215" s="3">
        <f t="shared" si="0"/>
        <v>32.624299999999998</v>
      </c>
      <c r="H215" s="3">
        <f t="shared" si="1"/>
        <v>0.43000000000000327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26087.18</v>
      </c>
      <c r="D217" s="2">
        <f>'PR-RAS'!E221</f>
        <v>12127.89</v>
      </c>
      <c r="E217" s="2">
        <v>0</v>
      </c>
      <c r="F217" s="2">
        <v>0</v>
      </c>
      <c r="G217" s="3">
        <f t="shared" si="0"/>
        <v>10874.07936</v>
      </c>
      <c r="H217" s="3">
        <f t="shared" si="1"/>
        <v>0.29000000000087311</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26087.18</v>
      </c>
      <c r="D221" s="2">
        <f>'PR-RAS'!E225</f>
        <v>12127.89</v>
      </c>
      <c r="E221" s="2">
        <v>0</v>
      </c>
      <c r="F221" s="2">
        <v>0</v>
      </c>
      <c r="G221" s="3">
        <f t="shared" si="0"/>
        <v>11075.4512</v>
      </c>
      <c r="H221" s="3">
        <f t="shared" si="1"/>
        <v>0.29000000000087311</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9876.2000000000007</v>
      </c>
      <c r="D223" s="2">
        <f>'PR-RAS'!E227</f>
        <v>12127.89</v>
      </c>
      <c r="E223" s="2">
        <v>0</v>
      </c>
      <c r="F223" s="2">
        <v>0</v>
      </c>
      <c r="G223" s="3">
        <f t="shared" si="0"/>
        <v>7577.2995599999995</v>
      </c>
      <c r="H223" s="3">
        <f t="shared" si="1"/>
        <v>0.31000000000130967</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16210.98</v>
      </c>
      <c r="D224" s="2">
        <f>'PR-RAS'!E228</f>
        <v>0</v>
      </c>
      <c r="E224" s="2">
        <v>0</v>
      </c>
      <c r="F224" s="2">
        <v>0</v>
      </c>
      <c r="G224" s="3">
        <f t="shared" si="0"/>
        <v>3615.0485399999998</v>
      </c>
      <c r="H224" s="3">
        <f t="shared" si="1"/>
        <v>2.0000000000436557E-2</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172807.5</v>
      </c>
      <c r="D226" s="2">
        <f>'PR-RAS'!E230</f>
        <v>181881.71</v>
      </c>
      <c r="E226" s="2">
        <v>0</v>
      </c>
      <c r="F226" s="2">
        <v>0</v>
      </c>
      <c r="G226" s="3">
        <f t="shared" si="0"/>
        <v>120728.45699999998</v>
      </c>
      <c r="H226" s="3">
        <f t="shared" si="1"/>
        <v>0.79000000000814907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11372.09</v>
      </c>
      <c r="D233" s="2">
        <f>'PR-RAS'!E237</f>
        <v>17492.189999999999</v>
      </c>
      <c r="E233" s="2">
        <v>0</v>
      </c>
      <c r="F233" s="2">
        <v>0</v>
      </c>
      <c r="G233" s="3">
        <f t="shared" si="0"/>
        <v>10754.70104</v>
      </c>
      <c r="H233" s="3">
        <f t="shared" si="1"/>
        <v>0.27999999999883585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480</v>
      </c>
      <c r="D234" s="2">
        <f>'PR-RAS'!E238</f>
        <v>0</v>
      </c>
      <c r="E234" s="2">
        <v>0</v>
      </c>
      <c r="F234" s="2">
        <v>0</v>
      </c>
      <c r="G234" s="3">
        <f t="shared" si="0"/>
        <v>111.84</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10892.09</v>
      </c>
      <c r="D235" s="2">
        <f>'PR-RAS'!E239</f>
        <v>17492.189999999999</v>
      </c>
      <c r="E235" s="2">
        <v>0</v>
      </c>
      <c r="F235" s="2">
        <v>0</v>
      </c>
      <c r="G235" s="3">
        <f t="shared" si="0"/>
        <v>10735.093980000001</v>
      </c>
      <c r="H235" s="3">
        <f t="shared" si="1"/>
        <v>0.27999999999883585</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11355.41</v>
      </c>
      <c r="D242" s="2">
        <f>'PR-RAS'!E246</f>
        <v>19428.66</v>
      </c>
      <c r="E242" s="2">
        <v>0</v>
      </c>
      <c r="F242" s="2">
        <v>0</v>
      </c>
      <c r="G242" s="3">
        <f t="shared" si="0"/>
        <v>12101.267929999998</v>
      </c>
      <c r="H242" s="3">
        <f t="shared" si="1"/>
        <v>0.75</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11355.41</v>
      </c>
      <c r="D243" s="2">
        <f>'PR-RAS'!E247</f>
        <v>19428.66</v>
      </c>
      <c r="E243" s="2">
        <v>0</v>
      </c>
      <c r="F243" s="2">
        <v>0</v>
      </c>
      <c r="G243" s="3">
        <f t="shared" si="0"/>
        <v>12151.480659999999</v>
      </c>
      <c r="H243" s="3">
        <f t="shared" si="1"/>
        <v>0.75</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150080</v>
      </c>
      <c r="D246" s="2">
        <f>'PR-RAS'!E250</f>
        <v>144960.85999999999</v>
      </c>
      <c r="E246" s="2">
        <v>0</v>
      </c>
      <c r="F246" s="2">
        <v>0</v>
      </c>
      <c r="G246" s="3">
        <f t="shared" si="0"/>
        <v>107800.42139999999</v>
      </c>
      <c r="H246" s="3">
        <f t="shared" si="1"/>
        <v>0.14000000001396984</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150080</v>
      </c>
      <c r="D247" s="2">
        <f>'PR-RAS'!E251</f>
        <v>144960.85999999999</v>
      </c>
      <c r="E247" s="2">
        <v>0</v>
      </c>
      <c r="F247" s="2">
        <v>0</v>
      </c>
      <c r="G247" s="3">
        <f t="shared" si="0"/>
        <v>108240.42311999999</v>
      </c>
      <c r="H247" s="3">
        <f t="shared" si="1"/>
        <v>0.14000000001396984</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70548.179999999993</v>
      </c>
      <c r="D258" s="2">
        <f>'PR-RAS'!E262</f>
        <v>68408.12</v>
      </c>
      <c r="E258" s="2">
        <v>0</v>
      </c>
      <c r="F258" s="2">
        <v>0</v>
      </c>
      <c r="G258" s="3">
        <f t="shared" si="0"/>
        <v>53292.655939999997</v>
      </c>
      <c r="H258" s="3">
        <f t="shared" si="1"/>
        <v>0.29999999998835847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70548.179999999993</v>
      </c>
      <c r="D265" s="2">
        <f>'PR-RAS'!E269</f>
        <v>68408.12</v>
      </c>
      <c r="E265" s="2">
        <v>0</v>
      </c>
      <c r="F265" s="2">
        <v>0</v>
      </c>
      <c r="G265" s="3">
        <f t="shared" si="0"/>
        <v>54744.206879999998</v>
      </c>
      <c r="H265" s="3">
        <f t="shared" si="1"/>
        <v>0.29999999998835847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58422.559999999998</v>
      </c>
      <c r="D266" s="2">
        <f>'PR-RAS'!E270</f>
        <v>65949.22</v>
      </c>
      <c r="E266" s="2">
        <v>0</v>
      </c>
      <c r="F266" s="2">
        <v>0</v>
      </c>
      <c r="G266" s="3">
        <f t="shared" si="0"/>
        <v>50435.065000000002</v>
      </c>
      <c r="H266" s="3">
        <f t="shared" si="1"/>
        <v>0.66000000000349246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12125.62</v>
      </c>
      <c r="D267" s="2">
        <f>'PR-RAS'!E271</f>
        <v>2458.9</v>
      </c>
      <c r="E267" s="2">
        <v>0</v>
      </c>
      <c r="F267" s="2">
        <v>0</v>
      </c>
      <c r="G267" s="3">
        <f t="shared" si="0"/>
        <v>4533.5497200000009</v>
      </c>
      <c r="H267" s="3">
        <f t="shared" si="1"/>
        <v>0.4799999999991087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90254.700000000012</v>
      </c>
      <c r="D269" s="2">
        <f>'PR-RAS'!E273</f>
        <v>131415.97</v>
      </c>
      <c r="E269" s="2">
        <v>0</v>
      </c>
      <c r="F269" s="2">
        <v>0</v>
      </c>
      <c r="G269" s="3">
        <f t="shared" si="0"/>
        <v>94627.219520000013</v>
      </c>
      <c r="H269" s="3">
        <f t="shared" si="1"/>
        <v>0.32999999998719431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83134.600000000006</v>
      </c>
      <c r="D270" s="2">
        <f>'PR-RAS'!E274</f>
        <v>78691.08</v>
      </c>
      <c r="E270" s="2">
        <v>0</v>
      </c>
      <c r="F270" s="2">
        <v>0</v>
      </c>
      <c r="G270" s="3">
        <f t="shared" si="0"/>
        <v>64699.008440000005</v>
      </c>
      <c r="H270" s="3">
        <f t="shared" si="1"/>
        <v>0.47999999999592546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83134.600000000006</v>
      </c>
      <c r="D271" s="2">
        <f>'PR-RAS'!E275</f>
        <v>78691.08</v>
      </c>
      <c r="E271" s="2">
        <v>0</v>
      </c>
      <c r="F271" s="2">
        <v>0</v>
      </c>
      <c r="G271" s="3">
        <f t="shared" si="0"/>
        <v>64939.525200000004</v>
      </c>
      <c r="H271" s="3">
        <f t="shared" si="1"/>
        <v>0.47999999999592546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4342</v>
      </c>
      <c r="D274" s="2">
        <f>'PR-RAS'!E278</f>
        <v>231</v>
      </c>
      <c r="E274" s="2">
        <v>0</v>
      </c>
      <c r="F274" s="2">
        <v>0</v>
      </c>
      <c r="G274" s="3">
        <f t="shared" si="0"/>
        <v>1311.4920000000002</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4342</v>
      </c>
      <c r="D276" s="2">
        <f>'PR-RAS'!E280</f>
        <v>231</v>
      </c>
      <c r="E276" s="2">
        <v>0</v>
      </c>
      <c r="F276" s="2">
        <v>0</v>
      </c>
      <c r="G276" s="3">
        <f t="shared" si="12"/>
        <v>1321.1000000000001</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2778.1</v>
      </c>
      <c r="D285" s="2">
        <f>'PR-RAS'!E289</f>
        <v>52493.89</v>
      </c>
      <c r="E285" s="2">
        <v>0</v>
      </c>
      <c r="F285" s="2">
        <v>0</v>
      </c>
      <c r="G285" s="3">
        <f t="shared" si="12"/>
        <v>30605.509919999997</v>
      </c>
      <c r="H285" s="3">
        <f t="shared" si="13"/>
        <v>0.21000000000049113</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2778.1</v>
      </c>
      <c r="D286" s="2">
        <f>'PR-RAS'!E290</f>
        <v>52493.89</v>
      </c>
      <c r="E286" s="2">
        <v>0</v>
      </c>
      <c r="F286" s="2">
        <v>0</v>
      </c>
      <c r="G286" s="3">
        <f t="shared" si="12"/>
        <v>30713.275799999999</v>
      </c>
      <c r="H286" s="3">
        <f t="shared" si="13"/>
        <v>0.21000000000049113</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864185.59999999986</v>
      </c>
      <c r="D295" s="2">
        <f>'PR-RAS'!E299</f>
        <v>824675.36</v>
      </c>
      <c r="E295" s="2">
        <v>0</v>
      </c>
      <c r="F295" s="2">
        <v>0</v>
      </c>
      <c r="G295" s="3">
        <f t="shared" si="12"/>
        <v>738979.67807999987</v>
      </c>
      <c r="H295" s="3">
        <f t="shared" si="13"/>
        <v>0.76000000012572855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463066.26000000024</v>
      </c>
      <c r="D296" s="2">
        <f>'PR-RAS'!E300</f>
        <v>307552.19999999984</v>
      </c>
      <c r="E296" s="2">
        <v>0</v>
      </c>
      <c r="F296" s="2">
        <v>0</v>
      </c>
      <c r="G296" s="3">
        <f t="shared" si="12"/>
        <v>318060.34469999996</v>
      </c>
      <c r="H296" s="3">
        <f t="shared" si="13"/>
        <v>0.46000000007916242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22210.94</v>
      </c>
      <c r="D298" s="2">
        <f>'PR-RAS'!E302</f>
        <v>0</v>
      </c>
      <c r="E298" s="2">
        <v>0</v>
      </c>
      <c r="F298" s="2">
        <v>0</v>
      </c>
      <c r="G298" s="3">
        <f t="shared" si="12"/>
        <v>6596.6491799999994</v>
      </c>
      <c r="H298" s="3">
        <f t="shared" si="13"/>
        <v>6.0000000001309672E-2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1570.36</v>
      </c>
      <c r="D303" s="2">
        <f>'PR-RAS'!E308</f>
        <v>1851.06</v>
      </c>
      <c r="E303" s="2">
        <v>0</v>
      </c>
      <c r="F303" s="2">
        <v>0</v>
      </c>
      <c r="G303" s="3">
        <f t="shared" si="12"/>
        <v>1592.2889599999999</v>
      </c>
      <c r="H303" s="3">
        <f t="shared" si="13"/>
        <v>0.41999999999984539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1300</v>
      </c>
      <c r="E304" s="2">
        <v>0</v>
      </c>
      <c r="F304" s="2">
        <v>0</v>
      </c>
      <c r="G304" s="3">
        <f t="shared" si="12"/>
        <v>787.8</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1300</v>
      </c>
      <c r="E305" s="2">
        <v>0</v>
      </c>
      <c r="F305" s="2">
        <v>0</v>
      </c>
      <c r="G305" s="3">
        <f t="shared" si="12"/>
        <v>790.4</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1300</v>
      </c>
      <c r="E306" s="2">
        <v>0</v>
      </c>
      <c r="F306" s="2">
        <v>0</v>
      </c>
      <c r="G306" s="3">
        <f t="shared" si="12"/>
        <v>793</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1570.36</v>
      </c>
      <c r="D316" s="2">
        <f>'PR-RAS'!E321</f>
        <v>551.05999999999995</v>
      </c>
      <c r="E316" s="2">
        <v>0</v>
      </c>
      <c r="F316" s="2">
        <v>0</v>
      </c>
      <c r="G316" s="3">
        <f t="shared" si="12"/>
        <v>841.83119999999985</v>
      </c>
      <c r="H316" s="3">
        <f t="shared" si="13"/>
        <v>0.41999999999984539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1570.36</v>
      </c>
      <c r="D317" s="2">
        <f>'PR-RAS'!E322</f>
        <v>551.05999999999995</v>
      </c>
      <c r="E317" s="2">
        <v>0</v>
      </c>
      <c r="F317" s="2">
        <v>0</v>
      </c>
      <c r="G317" s="3">
        <f t="shared" si="12"/>
        <v>844.50367999999992</v>
      </c>
      <c r="H317" s="3">
        <f t="shared" si="13"/>
        <v>0.41999999999984539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1570.36</v>
      </c>
      <c r="D318" s="2">
        <f>'PR-RAS'!E323</f>
        <v>551.05999999999995</v>
      </c>
      <c r="E318" s="2">
        <v>0</v>
      </c>
      <c r="F318" s="2">
        <v>0</v>
      </c>
      <c r="G318" s="3">
        <f t="shared" si="12"/>
        <v>847.17615999999987</v>
      </c>
      <c r="H318" s="3">
        <f t="shared" si="13"/>
        <v>0.41999999999984539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389804.50999999995</v>
      </c>
      <c r="D355" s="2">
        <f>'PR-RAS'!E360</f>
        <v>329742.45999999996</v>
      </c>
      <c r="E355" s="2">
        <v>0</v>
      </c>
      <c r="F355" s="2">
        <v>0</v>
      </c>
      <c r="G355" s="3">
        <f t="shared" si="12"/>
        <v>371448.45821999997</v>
      </c>
      <c r="H355" s="3">
        <f t="shared" si="13"/>
        <v>0.95000000001164153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204195.46</v>
      </c>
      <c r="D356" s="2">
        <f>'PR-RAS'!E361</f>
        <v>0</v>
      </c>
      <c r="E356" s="2">
        <v>0</v>
      </c>
      <c r="F356" s="2">
        <v>0</v>
      </c>
      <c r="G356" s="3">
        <f t="shared" si="12"/>
        <v>72489.388299999991</v>
      </c>
      <c r="H356" s="3">
        <f t="shared" si="13"/>
        <v>0.45999999999185093</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75901.509999999995</v>
      </c>
      <c r="D357" s="2">
        <f>'PR-RAS'!E362</f>
        <v>0</v>
      </c>
      <c r="E357" s="2">
        <v>0</v>
      </c>
      <c r="F357" s="2">
        <v>0</v>
      </c>
      <c r="G357" s="3">
        <f t="shared" si="12"/>
        <v>27020.937559999998</v>
      </c>
      <c r="H357" s="3">
        <f t="shared" si="13"/>
        <v>0.49000000000523869</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75901.509999999995</v>
      </c>
      <c r="D358" s="2">
        <f>'PR-RAS'!E363</f>
        <v>0</v>
      </c>
      <c r="E358" s="2">
        <v>0</v>
      </c>
      <c r="F358" s="2">
        <v>0</v>
      </c>
      <c r="G358" s="3">
        <f t="shared" si="12"/>
        <v>27096.839069999998</v>
      </c>
      <c r="H358" s="3">
        <f t="shared" si="13"/>
        <v>0.49000000000523869</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128293.95</v>
      </c>
      <c r="D361" s="2">
        <f>'PR-RAS'!E366</f>
        <v>0</v>
      </c>
      <c r="E361" s="2">
        <v>0</v>
      </c>
      <c r="F361" s="2">
        <v>0</v>
      </c>
      <c r="G361" s="3">
        <f t="shared" si="12"/>
        <v>46185.822</v>
      </c>
      <c r="H361" s="3">
        <f t="shared" si="13"/>
        <v>5.0000000002910383E-2</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128293.95</v>
      </c>
      <c r="D365" s="2">
        <f>'PR-RAS'!E370</f>
        <v>0</v>
      </c>
      <c r="E365" s="2">
        <v>0</v>
      </c>
      <c r="F365" s="2">
        <v>0</v>
      </c>
      <c r="G365" s="3">
        <f t="shared" si="12"/>
        <v>46698.997799999997</v>
      </c>
      <c r="H365" s="3">
        <f t="shared" si="13"/>
        <v>5.0000000002910383E-2</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103203.25</v>
      </c>
      <c r="D368" s="2">
        <f>'PR-RAS'!E373</f>
        <v>315017.45999999996</v>
      </c>
      <c r="E368" s="2">
        <v>0</v>
      </c>
      <c r="F368" s="2">
        <v>0</v>
      </c>
      <c r="G368" s="3">
        <f t="shared" si="12"/>
        <v>269098.40838999994</v>
      </c>
      <c r="H368" s="3">
        <f t="shared" si="13"/>
        <v>0.7099999999627471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72225.63</v>
      </c>
      <c r="D369" s="2">
        <f>'PR-RAS'!E374</f>
        <v>195006.38999999998</v>
      </c>
      <c r="E369" s="2">
        <v>0</v>
      </c>
      <c r="F369" s="2">
        <v>0</v>
      </c>
      <c r="G369" s="3">
        <f t="shared" si="12"/>
        <v>170103.73487999997</v>
      </c>
      <c r="H369" s="3">
        <f t="shared" si="13"/>
        <v>0.7599999999802094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190866.9</v>
      </c>
      <c r="E371" s="2">
        <v>0</v>
      </c>
      <c r="F371" s="2">
        <v>0</v>
      </c>
      <c r="G371" s="3">
        <f t="shared" si="12"/>
        <v>141241.50599999999</v>
      </c>
      <c r="H371" s="3">
        <f t="shared" si="13"/>
        <v>0.10000000000582077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72225.63</v>
      </c>
      <c r="D373" s="2">
        <f>'PR-RAS'!E378</f>
        <v>4139.49</v>
      </c>
      <c r="E373" s="2">
        <v>0</v>
      </c>
      <c r="F373" s="2">
        <v>0</v>
      </c>
      <c r="G373" s="3">
        <f t="shared" si="12"/>
        <v>29947.714919999999</v>
      </c>
      <c r="H373" s="3">
        <f t="shared" si="13"/>
        <v>0.85999999999512511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25577.62</v>
      </c>
      <c r="D374" s="2">
        <f>'PR-RAS'!E379</f>
        <v>72736.070000000007</v>
      </c>
      <c r="E374" s="2">
        <v>0</v>
      </c>
      <c r="F374" s="2">
        <v>0</v>
      </c>
      <c r="G374" s="3">
        <f t="shared" si="12"/>
        <v>63801.56048</v>
      </c>
      <c r="H374" s="3">
        <f t="shared" si="13"/>
        <v>0.45000000000800355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1302.99</v>
      </c>
      <c r="D375" s="2">
        <f>'PR-RAS'!E380</f>
        <v>0</v>
      </c>
      <c r="E375" s="2">
        <v>0</v>
      </c>
      <c r="F375" s="2">
        <v>0</v>
      </c>
      <c r="G375" s="3">
        <f t="shared" si="12"/>
        <v>487.31826000000001</v>
      </c>
      <c r="H375" s="3">
        <f t="shared" si="13"/>
        <v>9.9999999999909051E-3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9524.6299999999992</v>
      </c>
      <c r="D377" s="2">
        <f>'PR-RAS'!E382</f>
        <v>2330.09</v>
      </c>
      <c r="E377" s="2">
        <v>0</v>
      </c>
      <c r="F377" s="2">
        <v>0</v>
      </c>
      <c r="G377" s="3">
        <f t="shared" si="12"/>
        <v>5333.4885599999998</v>
      </c>
      <c r="H377" s="3">
        <f t="shared" si="13"/>
        <v>0.46000000000094587</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28220.98</v>
      </c>
      <c r="E379" s="2">
        <v>0</v>
      </c>
      <c r="F379" s="2">
        <v>0</v>
      </c>
      <c r="G379" s="3">
        <f t="shared" si="12"/>
        <v>21335.060880000001</v>
      </c>
      <c r="H379" s="3">
        <f t="shared" si="13"/>
        <v>2.0000000000436557E-2</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10935</v>
      </c>
      <c r="E380" s="2">
        <v>0</v>
      </c>
      <c r="F380" s="2">
        <v>0</v>
      </c>
      <c r="G380" s="3">
        <f t="shared" si="12"/>
        <v>8288.73</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14750</v>
      </c>
      <c r="D381" s="2">
        <f>'PR-RAS'!E386</f>
        <v>31250</v>
      </c>
      <c r="E381" s="2">
        <v>0</v>
      </c>
      <c r="F381" s="2">
        <v>0</v>
      </c>
      <c r="G381" s="3">
        <f t="shared" si="12"/>
        <v>29355</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5400</v>
      </c>
      <c r="D396" s="2">
        <f>'PR-RAS'!E401</f>
        <v>47275</v>
      </c>
      <c r="E396" s="2">
        <v>0</v>
      </c>
      <c r="F396" s="2">
        <v>0</v>
      </c>
      <c r="G396" s="3">
        <f t="shared" si="12"/>
        <v>39480.25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5400</v>
      </c>
      <c r="D398" s="2">
        <f>'PR-RAS'!E403</f>
        <v>20875</v>
      </c>
      <c r="E398" s="2">
        <v>0</v>
      </c>
      <c r="F398" s="2">
        <v>0</v>
      </c>
      <c r="G398" s="3">
        <f t="shared" si="12"/>
        <v>18718.55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26400</v>
      </c>
      <c r="E399" s="2">
        <v>0</v>
      </c>
      <c r="F399" s="2">
        <v>0</v>
      </c>
      <c r="G399" s="3">
        <f t="shared" si="12"/>
        <v>21014.400000000001</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82405.8</v>
      </c>
      <c r="D407" s="2">
        <f>'PR-RAS'!E412</f>
        <v>14725</v>
      </c>
      <c r="E407" s="2">
        <v>0</v>
      </c>
      <c r="F407" s="2">
        <v>0</v>
      </c>
      <c r="G407" s="3">
        <f t="shared" si="12"/>
        <v>45413.454800000007</v>
      </c>
      <c r="H407" s="3">
        <f t="shared" si="13"/>
        <v>0.19999999999708962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82405.8</v>
      </c>
      <c r="D408" s="2">
        <f>'PR-RAS'!E413</f>
        <v>14725</v>
      </c>
      <c r="E408" s="2">
        <v>0</v>
      </c>
      <c r="F408" s="2">
        <v>0</v>
      </c>
      <c r="G408" s="3">
        <f t="shared" si="12"/>
        <v>45525.310599999997</v>
      </c>
      <c r="H408" s="3">
        <f t="shared" si="13"/>
        <v>0.19999999999708962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388234.14999999997</v>
      </c>
      <c r="D413" s="2">
        <f>'PR-RAS'!E418</f>
        <v>327891.39999999997</v>
      </c>
      <c r="E413" s="2">
        <v>0</v>
      </c>
      <c r="F413" s="2">
        <v>0</v>
      </c>
      <c r="G413" s="3">
        <f t="shared" si="12"/>
        <v>430134.98339999997</v>
      </c>
      <c r="H413" s="3">
        <f t="shared" si="13"/>
        <v>0.54999999993015081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81525.06</v>
      </c>
      <c r="E414" s="2">
        <v>0</v>
      </c>
      <c r="F414" s="2">
        <v>0</v>
      </c>
      <c r="G414" s="3">
        <f t="shared" si="12"/>
        <v>67339.699559999994</v>
      </c>
      <c r="H414" s="3">
        <f t="shared" si="13"/>
        <v>5.9999999997671694E-2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1328822.2200000002</v>
      </c>
      <c r="D417" s="2">
        <f>'PR-RAS'!E422</f>
        <v>1134078.6199999999</v>
      </c>
      <c r="E417" s="2">
        <v>0</v>
      </c>
      <c r="F417" s="2">
        <v>0</v>
      </c>
      <c r="G417" s="3">
        <f t="shared" si="12"/>
        <v>1496343.45536</v>
      </c>
      <c r="H417" s="3">
        <f t="shared" si="13"/>
        <v>0.6000000003259629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1253990.1099999999</v>
      </c>
      <c r="D418" s="2">
        <f>'PR-RAS'!E423</f>
        <v>1154417.8199999998</v>
      </c>
      <c r="E418" s="2">
        <v>0</v>
      </c>
      <c r="F418" s="2">
        <v>0</v>
      </c>
      <c r="G418" s="3">
        <f t="shared" si="12"/>
        <v>1485698.3377499997</v>
      </c>
      <c r="H418" s="3">
        <f t="shared" si="13"/>
        <v>0.2900000000372529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74832.110000000335</v>
      </c>
      <c r="D419" s="2">
        <f>'PR-RAS'!E424</f>
        <v>0</v>
      </c>
      <c r="E419" s="2">
        <v>0</v>
      </c>
      <c r="F419" s="2">
        <v>0</v>
      </c>
      <c r="G419" s="3">
        <f t="shared" si="12"/>
        <v>31279.821980000139</v>
      </c>
      <c r="H419" s="3">
        <f t="shared" si="13"/>
        <v>0.11000000033527613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20339.199999999953</v>
      </c>
      <c r="E420" s="2">
        <v>0</v>
      </c>
      <c r="F420" s="2">
        <v>0</v>
      </c>
      <c r="G420" s="3">
        <f t="shared" si="12"/>
        <v>17044.249599999959</v>
      </c>
      <c r="H420" s="3">
        <f t="shared" si="13"/>
        <v>0.19999999995343387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22210.94</v>
      </c>
      <c r="D421" s="2">
        <f>'PR-RAS'!E426</f>
        <v>81525.06</v>
      </c>
      <c r="E421" s="2">
        <v>0</v>
      </c>
      <c r="F421" s="2">
        <v>0</v>
      </c>
      <c r="G421" s="3">
        <f t="shared" si="12"/>
        <v>77809.645199999999</v>
      </c>
      <c r="H421" s="3">
        <f t="shared" si="13"/>
        <v>0.11999999999898137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1328822.2200000002</v>
      </c>
      <c r="D637" s="2">
        <f>'PR-RAS'!E643</f>
        <v>1134078.6199999999</v>
      </c>
      <c r="E637" s="2">
        <v>0</v>
      </c>
      <c r="F637" s="2">
        <v>0</v>
      </c>
      <c r="G637" s="3">
        <f t="shared" si="14"/>
        <v>2287678.9365599998</v>
      </c>
      <c r="H637" s="3">
        <f t="shared" si="15"/>
        <v>0.6000000003259629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1253990.1099999999</v>
      </c>
      <c r="D638" s="2">
        <f>'PR-RAS'!E644</f>
        <v>1154417.8199999998</v>
      </c>
      <c r="E638" s="2">
        <v>0</v>
      </c>
      <c r="F638" s="2">
        <v>0</v>
      </c>
      <c r="G638" s="3">
        <f t="shared" si="14"/>
        <v>2269520.0027499995</v>
      </c>
      <c r="H638" s="3">
        <f t="shared" si="15"/>
        <v>0.2900000000372529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74832.110000000335</v>
      </c>
      <c r="D639" s="2">
        <f>'PR-RAS'!E645</f>
        <v>0</v>
      </c>
      <c r="E639" s="2">
        <v>0</v>
      </c>
      <c r="F639" s="2">
        <v>0</v>
      </c>
      <c r="G639" s="3">
        <f t="shared" si="14"/>
        <v>47742.886180000212</v>
      </c>
      <c r="H639" s="3">
        <f t="shared" si="15"/>
        <v>0.11000000033527613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20339.199999999953</v>
      </c>
      <c r="E640" s="2">
        <v>0</v>
      </c>
      <c r="F640" s="2">
        <v>0</v>
      </c>
      <c r="G640" s="3">
        <f t="shared" si="14"/>
        <v>25993.497599999941</v>
      </c>
      <c r="H640" s="3">
        <f t="shared" si="15"/>
        <v>0.19999999995343387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22210.94</v>
      </c>
      <c r="D641" s="2">
        <f>'PR-RAS'!E647</f>
        <v>81525.06</v>
      </c>
      <c r="E641" s="2">
        <v>0</v>
      </c>
      <c r="F641" s="2">
        <v>0</v>
      </c>
      <c r="G641" s="3">
        <f t="shared" si="14"/>
        <v>118567.0784</v>
      </c>
      <c r="H641" s="3">
        <f t="shared" si="15"/>
        <v>0.11999999999898137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97043.050000000338</v>
      </c>
      <c r="D643" s="2">
        <f>'PR-RAS'!E649</f>
        <v>61185.860000000044</v>
      </c>
      <c r="E643" s="2">
        <v>0</v>
      </c>
      <c r="F643" s="2">
        <v>0</v>
      </c>
      <c r="G643" s="3">
        <f t="shared" si="14"/>
        <v>140864.28234000027</v>
      </c>
      <c r="H643" s="3">
        <f t="shared" si="15"/>
        <v>0.19000000029336661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159147.16</v>
      </c>
      <c r="D646" s="2">
        <f>'PR-RAS'!E653</f>
        <v>374508.58</v>
      </c>
      <c r="E646" s="2">
        <v>0</v>
      </c>
      <c r="F646" s="2">
        <v>0</v>
      </c>
      <c r="G646" s="3">
        <f t="shared" si="14"/>
        <v>585765.98640000005</v>
      </c>
      <c r="H646" s="3">
        <f t="shared" si="15"/>
        <v>0.57999999998719431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1415388.54</v>
      </c>
      <c r="D647" s="2">
        <f>'PR-RAS'!E654</f>
        <v>1419108.13</v>
      </c>
      <c r="E647" s="2">
        <v>0</v>
      </c>
      <c r="F647" s="2">
        <v>0</v>
      </c>
      <c r="G647" s="3">
        <f t="shared" si="14"/>
        <v>2747828.7007999998</v>
      </c>
      <c r="H647" s="3">
        <f t="shared" si="15"/>
        <v>0.58999999985098839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1332154.24</v>
      </c>
      <c r="D648" s="2">
        <f>'PR-RAS'!E655</f>
        <v>1540494.33</v>
      </c>
      <c r="E648" s="2">
        <v>0</v>
      </c>
      <c r="F648" s="2">
        <v>0</v>
      </c>
      <c r="G648" s="3">
        <f t="shared" si="14"/>
        <v>2855303.4563000002</v>
      </c>
      <c r="H648" s="3">
        <f t="shared" si="15"/>
        <v>0.57000000006519258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242381.45999999996</v>
      </c>
      <c r="D649" s="2">
        <f>'PR-RAS'!E656</f>
        <v>253122.37999999989</v>
      </c>
      <c r="E649" s="2">
        <v>0</v>
      </c>
      <c r="F649" s="2">
        <v>0</v>
      </c>
      <c r="G649" s="3">
        <f t="shared" si="14"/>
        <v>485109.79055999982</v>
      </c>
      <c r="H649" s="3">
        <f t="shared" si="15"/>
        <v>0.83999999985098839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10</v>
      </c>
      <c r="D650" s="2">
        <f>'PR-RAS'!E657</f>
        <v>11</v>
      </c>
      <c r="E650" s="2">
        <v>0</v>
      </c>
      <c r="F650" s="2">
        <v>0</v>
      </c>
      <c r="G650" s="3">
        <f t="shared" si="14"/>
        <v>20.768000000000001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9</v>
      </c>
      <c r="D652" s="2">
        <f>'PR-RAS'!E659</f>
        <v>11</v>
      </c>
      <c r="E652" s="2">
        <v>0</v>
      </c>
      <c r="F652" s="2">
        <v>0</v>
      </c>
      <c r="G652" s="3">
        <f t="shared" si="14"/>
        <v>20.181000000000001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2400</v>
      </c>
      <c r="D662" s="2">
        <f>'PR-RAS'!E669</f>
        <v>49260</v>
      </c>
      <c r="E662" s="2">
        <v>0</v>
      </c>
      <c r="F662" s="2">
        <v>0</v>
      </c>
      <c r="G662" s="3">
        <f t="shared" si="14"/>
        <v>66708.12000000001</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13832</v>
      </c>
      <c r="D665" s="2">
        <f>'PR-RAS'!E672</f>
        <v>16556.95</v>
      </c>
      <c r="E665" s="2">
        <v>0</v>
      </c>
      <c r="F665" s="2">
        <v>0</v>
      </c>
      <c r="G665" s="3">
        <f t="shared" si="14"/>
        <v>31172.077600000004</v>
      </c>
      <c r="H665" s="3">
        <f t="shared" si="15"/>
        <v>4.9999999999272404E-2</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266085.08</v>
      </c>
      <c r="D666" s="2">
        <f>'PR-RAS'!E673</f>
        <v>41374</v>
      </c>
      <c r="E666" s="2">
        <v>0</v>
      </c>
      <c r="F666" s="2">
        <v>0</v>
      </c>
      <c r="G666" s="3">
        <f t="shared" si="14"/>
        <v>231973.99820000003</v>
      </c>
      <c r="H666" s="3">
        <f t="shared" si="15"/>
        <v>8.0000000016298145E-2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480</v>
      </c>
      <c r="D676" s="2">
        <f>'PR-RAS'!E683</f>
        <v>0</v>
      </c>
      <c r="E676" s="2">
        <v>0</v>
      </c>
      <c r="F676" s="2">
        <v>0</v>
      </c>
      <c r="G676" s="3">
        <f t="shared" si="14"/>
        <v>324</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19364.150000000001</v>
      </c>
      <c r="D699" s="2">
        <f>'PR-RAS'!E706</f>
        <v>0</v>
      </c>
      <c r="E699" s="2">
        <v>0</v>
      </c>
      <c r="F699" s="2">
        <v>0</v>
      </c>
      <c r="G699" s="3">
        <f t="shared" si="14"/>
        <v>13516.1767</v>
      </c>
      <c r="H699" s="3">
        <f t="shared" si="15"/>
        <v>0.15000000000145519</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173.98</v>
      </c>
      <c r="D770" s="2">
        <f>'PR-RAS'!E777</f>
        <v>0</v>
      </c>
      <c r="E770" s="2">
        <v>0</v>
      </c>
      <c r="F770" s="2">
        <v>0</v>
      </c>
      <c r="G770" s="3">
        <f t="shared" si="14"/>
        <v>133.79061999999999</v>
      </c>
      <c r="H770" s="3">
        <f t="shared" si="15"/>
        <v>2.0000000000010232E-2</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16037</v>
      </c>
      <c r="D771" s="2">
        <f>'PR-RAS'!E778</f>
        <v>0</v>
      </c>
      <c r="E771" s="2">
        <v>0</v>
      </c>
      <c r="F771" s="2">
        <v>0</v>
      </c>
      <c r="G771" s="3">
        <f t="shared" si="14"/>
        <v>12348.49</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480</v>
      </c>
      <c r="D775" s="2">
        <f>'PR-RAS'!E782</f>
        <v>0</v>
      </c>
      <c r="E775" s="2">
        <v>0</v>
      </c>
      <c r="F775" s="2">
        <v>0</v>
      </c>
      <c r="G775" s="3">
        <f t="shared" si="14"/>
        <v>371.52</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10548.89</v>
      </c>
      <c r="D780" s="2">
        <f>'PR-RAS'!E787</f>
        <v>17492.189999999999</v>
      </c>
      <c r="E780" s="2">
        <v>0</v>
      </c>
      <c r="F780" s="2">
        <v>0</v>
      </c>
      <c r="G780" s="3">
        <f t="shared" si="14"/>
        <v>35470.417329999997</v>
      </c>
      <c r="H780" s="3">
        <f t="shared" si="15"/>
        <v>0.2999999999992724</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343.2</v>
      </c>
      <c r="D781" s="2">
        <f>'PR-RAS'!E788</f>
        <v>0</v>
      </c>
      <c r="E781" s="2">
        <v>0</v>
      </c>
      <c r="F781" s="2">
        <v>0</v>
      </c>
      <c r="G781" s="3">
        <f t="shared" si="14"/>
        <v>267.69600000000003</v>
      </c>
      <c r="H781" s="3">
        <f t="shared" si="15"/>
        <v>0.19999999999998863</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22028.1</v>
      </c>
      <c r="D839" s="2">
        <f>'PR-RAS'!E846</f>
        <v>29400</v>
      </c>
      <c r="E839" s="2">
        <v>0</v>
      </c>
      <c r="F839" s="2">
        <v>0</v>
      </c>
      <c r="G839" s="3">
        <f t="shared" si="34"/>
        <v>67733.947800000009</v>
      </c>
      <c r="H839" s="3">
        <f t="shared" si="35"/>
        <v>9.9999999998544808E-2</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36394.46</v>
      </c>
      <c r="D843" s="2">
        <f>'PR-RAS'!E850</f>
        <v>36549.22</v>
      </c>
      <c r="E843" s="2">
        <v>0</v>
      </c>
      <c r="F843" s="2">
        <v>0</v>
      </c>
      <c r="G843" s="3">
        <f t="shared" si="34"/>
        <v>92193.021799999988</v>
      </c>
      <c r="H843" s="3">
        <f t="shared" si="35"/>
        <v>0.68000000000029104</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2165.12</v>
      </c>
      <c r="D844" s="2">
        <f>'PR-RAS'!E851</f>
        <v>1814.9</v>
      </c>
      <c r="E844" s="2">
        <v>0</v>
      </c>
      <c r="F844" s="2">
        <v>0</v>
      </c>
      <c r="G844" s="3">
        <f t="shared" si="34"/>
        <v>4885.1175599999997</v>
      </c>
      <c r="H844" s="3">
        <f t="shared" si="35"/>
        <v>0.21999999999979991</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9960.5</v>
      </c>
      <c r="D848" s="2">
        <f>'PR-RAS'!E855</f>
        <v>644</v>
      </c>
      <c r="E848" s="2">
        <v>0</v>
      </c>
      <c r="F848" s="2">
        <v>0</v>
      </c>
      <c r="G848" s="3">
        <f t="shared" si="34"/>
        <v>9527.4794999999995</v>
      </c>
      <c r="H848" s="3">
        <f t="shared" si="35"/>
        <v>0.5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4555.78</v>
      </c>
      <c r="E849" s="2">
        <v>0</v>
      </c>
      <c r="F849" s="2">
        <v>0</v>
      </c>
      <c r="G849" s="3">
        <f t="shared" si="34"/>
        <v>7726.6028799999995</v>
      </c>
      <c r="H849" s="3">
        <f t="shared" si="35"/>
        <v>0.22000000000025466</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2778.1</v>
      </c>
      <c r="D850" s="2">
        <f>'PR-RAS'!E857</f>
        <v>52493.89</v>
      </c>
      <c r="E850" s="2">
        <v>0</v>
      </c>
      <c r="F850" s="2">
        <v>0</v>
      </c>
      <c r="G850" s="3">
        <f t="shared" si="34"/>
        <v>91493.232120000001</v>
      </c>
      <c r="H850" s="3">
        <f t="shared" si="35"/>
        <v>0.21000000000049113</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266044.09999999998</v>
      </c>
      <c r="D1581" s="7"/>
      <c r="E1581" s="7">
        <v>0</v>
      </c>
      <c r="F1581" s="7">
        <v>0</v>
      </c>
      <c r="G1581" s="8">
        <f t="shared" ref="G1581:G1685" si="70">B1581/1000*C1581</f>
        <v>266.04409999999996</v>
      </c>
      <c r="H1581" s="8">
        <f t="shared" ref="H1581:H1685" si="71">ABS(C1581-ROUND(C1581,0))</f>
        <v>9.9999999976716936E-2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1149100.1499999999</v>
      </c>
      <c r="D1582" s="2">
        <v>0</v>
      </c>
      <c r="E1582" s="2">
        <v>0</v>
      </c>
      <c r="F1582" s="2">
        <v>0</v>
      </c>
      <c r="G1582" s="3">
        <f t="shared" si="70"/>
        <v>2298.2003</v>
      </c>
      <c r="H1582" s="3">
        <f t="shared" si="71"/>
        <v>0.14999999990686774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134417.65</v>
      </c>
      <c r="D1583" s="2">
        <v>0</v>
      </c>
      <c r="E1583" s="2">
        <v>0</v>
      </c>
      <c r="F1583" s="2">
        <v>0</v>
      </c>
      <c r="G1583" s="3">
        <f t="shared" si="70"/>
        <v>403.25295</v>
      </c>
      <c r="H1583" s="3">
        <f t="shared" si="71"/>
        <v>0.35000000000582077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682682.33</v>
      </c>
      <c r="D1584" s="2">
        <v>0</v>
      </c>
      <c r="E1584" s="2">
        <v>0</v>
      </c>
      <c r="F1584" s="2">
        <v>0</v>
      </c>
      <c r="G1584" s="3">
        <f t="shared" si="70"/>
        <v>2730.7293199999999</v>
      </c>
      <c r="H1584" s="3">
        <f t="shared" si="71"/>
        <v>0.32999999995809048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168500.17</v>
      </c>
      <c r="D1585" s="2">
        <v>0</v>
      </c>
      <c r="E1585" s="2">
        <v>0</v>
      </c>
      <c r="F1585" s="2">
        <v>0</v>
      </c>
      <c r="G1585" s="3">
        <f t="shared" si="70"/>
        <v>842.50085000000013</v>
      </c>
      <c r="H1585" s="3">
        <f t="shared" si="71"/>
        <v>0.17000000001280569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263498.48</v>
      </c>
      <c r="D1586" s="2">
        <v>0</v>
      </c>
      <c r="E1586" s="2">
        <v>0</v>
      </c>
      <c r="F1586" s="2">
        <v>0</v>
      </c>
      <c r="G1586" s="3">
        <f t="shared" si="70"/>
        <v>1580.9908799999998</v>
      </c>
      <c r="H1586" s="3">
        <f t="shared" si="71"/>
        <v>0.47999999998137355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1353.45</v>
      </c>
      <c r="D1587" s="2">
        <v>0</v>
      </c>
      <c r="E1587" s="2">
        <v>0</v>
      </c>
      <c r="F1587" s="2">
        <v>0</v>
      </c>
      <c r="G1587" s="3">
        <f t="shared" si="70"/>
        <v>9.4741499999999998</v>
      </c>
      <c r="H1587" s="3">
        <f t="shared" si="71"/>
        <v>0.45000000000004547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12127.89</v>
      </c>
      <c r="D1588" s="2">
        <v>0</v>
      </c>
      <c r="E1588" s="2">
        <v>0</v>
      </c>
      <c r="F1588" s="2">
        <v>0</v>
      </c>
      <c r="G1588" s="3">
        <f t="shared" si="70"/>
        <v>97.023119999999992</v>
      </c>
      <c r="H1588" s="3">
        <f t="shared" si="71"/>
        <v>0.11000000000058208</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36920.85</v>
      </c>
      <c r="D1589" s="2">
        <v>0</v>
      </c>
      <c r="E1589" s="2">
        <v>0</v>
      </c>
      <c r="F1589" s="2">
        <v>0</v>
      </c>
      <c r="G1589" s="3">
        <f>B1589/1000*C1589</f>
        <v>332.28764999999999</v>
      </c>
      <c r="H1589" s="3">
        <f>ABS(C1589-ROUND(C1589,0))</f>
        <v>0.15000000000145519</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68865.52</v>
      </c>
      <c r="D1590" s="2">
        <v>0</v>
      </c>
      <c r="E1590" s="2">
        <v>0</v>
      </c>
      <c r="F1590" s="2">
        <v>0</v>
      </c>
      <c r="G1590" s="3">
        <f t="shared" si="70"/>
        <v>688.65520000000004</v>
      </c>
      <c r="H1590" s="3">
        <f t="shared" si="71"/>
        <v>0.47999999999592546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131415.97</v>
      </c>
      <c r="D1591" s="2">
        <v>0</v>
      </c>
      <c r="E1591" s="2">
        <v>0</v>
      </c>
      <c r="F1591" s="2">
        <v>0</v>
      </c>
      <c r="G1591" s="3">
        <f t="shared" si="70"/>
        <v>1445.5756699999999</v>
      </c>
      <c r="H1591" s="3">
        <f t="shared" si="71"/>
        <v>2.9999999998835847E-2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328684.77</v>
      </c>
      <c r="D1593" s="2">
        <v>0</v>
      </c>
      <c r="E1593" s="2">
        <v>0</v>
      </c>
      <c r="F1593" s="2">
        <v>0</v>
      </c>
      <c r="G1593" s="3">
        <f t="shared" si="70"/>
        <v>4272.9020099999998</v>
      </c>
      <c r="H1593" s="3">
        <f t="shared" si="71"/>
        <v>0.22999999998137355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3315.4</v>
      </c>
      <c r="D1600" s="2">
        <v>0</v>
      </c>
      <c r="E1600" s="2">
        <v>0</v>
      </c>
      <c r="F1600" s="2">
        <v>0</v>
      </c>
      <c r="G1600" s="3">
        <f>B1600/1000*C1600</f>
        <v>66.308000000000007</v>
      </c>
      <c r="H1600" s="3">
        <f>ABS(C1600-ROUND(C1600,0))</f>
        <v>0.40000000000009095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1245293</v>
      </c>
      <c r="D1601" s="2">
        <v>0</v>
      </c>
      <c r="E1601" s="2">
        <v>0</v>
      </c>
      <c r="F1601" s="2">
        <v>0</v>
      </c>
      <c r="G1601" s="3">
        <f t="shared" si="70"/>
        <v>26151.153000000002</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106509.85</v>
      </c>
      <c r="D1602" s="2">
        <v>0</v>
      </c>
      <c r="E1602" s="2">
        <v>0</v>
      </c>
      <c r="F1602" s="2">
        <v>0</v>
      </c>
      <c r="G1602" s="3">
        <f t="shared" si="70"/>
        <v>2343.2166999999999</v>
      </c>
      <c r="H1602" s="3">
        <f t="shared" si="71"/>
        <v>0.14999999999417923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716892.79</v>
      </c>
      <c r="D1603" s="2">
        <v>0</v>
      </c>
      <c r="E1603" s="2">
        <v>0</v>
      </c>
      <c r="F1603" s="2">
        <v>0</v>
      </c>
      <c r="G1603" s="3">
        <f t="shared" si="70"/>
        <v>16488.534169999999</v>
      </c>
      <c r="H1603" s="3">
        <f t="shared" si="71"/>
        <v>0.2099999999627471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162801.10999999999</v>
      </c>
      <c r="D1604" s="2">
        <v>0</v>
      </c>
      <c r="E1604" s="2">
        <v>0</v>
      </c>
      <c r="F1604" s="2">
        <v>0</v>
      </c>
      <c r="G1604" s="3">
        <f t="shared" si="70"/>
        <v>3907.2266399999999</v>
      </c>
      <c r="H1604" s="3">
        <f t="shared" si="71"/>
        <v>0.10999999998603016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293260.56</v>
      </c>
      <c r="D1605" s="2">
        <v>0</v>
      </c>
      <c r="E1605" s="2">
        <v>0</v>
      </c>
      <c r="F1605" s="2">
        <v>0</v>
      </c>
      <c r="G1605" s="3">
        <f t="shared" si="70"/>
        <v>7331.5140000000001</v>
      </c>
      <c r="H1605" s="3">
        <f t="shared" si="71"/>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1966.6</v>
      </c>
      <c r="D1606" s="2">
        <v>0</v>
      </c>
      <c r="E1606" s="2">
        <v>0</v>
      </c>
      <c r="F1606" s="2">
        <v>0</v>
      </c>
      <c r="G1606" s="3">
        <f t="shared" si="70"/>
        <v>51.131599999999999</v>
      </c>
      <c r="H1606" s="3">
        <f t="shared" si="71"/>
        <v>0.40000000000009095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14195.76</v>
      </c>
      <c r="D1607" s="2">
        <v>0</v>
      </c>
      <c r="E1607" s="2">
        <v>0</v>
      </c>
      <c r="F1607" s="2">
        <v>0</v>
      </c>
      <c r="G1607" s="3">
        <f t="shared" si="70"/>
        <v>383.28552000000002</v>
      </c>
      <c r="H1607" s="3">
        <f t="shared" si="71"/>
        <v>0.23999999999978172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38761.96</v>
      </c>
      <c r="D1608" s="2">
        <v>0</v>
      </c>
      <c r="E1608" s="2">
        <v>0</v>
      </c>
      <c r="F1608" s="2">
        <v>0</v>
      </c>
      <c r="G1608" s="3">
        <f>B1608/1000*C1608</f>
        <v>1085.3348799999999</v>
      </c>
      <c r="H1608" s="3">
        <f>ABS(C1608-ROUND(C1608,0))</f>
        <v>4.0000000000873115E-2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69898.55</v>
      </c>
      <c r="D1609" s="2">
        <v>0</v>
      </c>
      <c r="E1609" s="2">
        <v>0</v>
      </c>
      <c r="F1609" s="2">
        <v>0</v>
      </c>
      <c r="G1609" s="3">
        <f t="shared" si="70"/>
        <v>2027.0579500000001</v>
      </c>
      <c r="H1609" s="3">
        <f t="shared" si="71"/>
        <v>0.44999999999708962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134428.44</v>
      </c>
      <c r="D1610" s="2">
        <v>0</v>
      </c>
      <c r="E1610" s="2">
        <v>0</v>
      </c>
      <c r="F1610" s="2">
        <v>0</v>
      </c>
      <c r="G1610" s="3">
        <f t="shared" si="70"/>
        <v>4032.8532</v>
      </c>
      <c r="H1610" s="3">
        <f t="shared" si="71"/>
        <v>0.44000000000232831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1579.81</v>
      </c>
      <c r="D1611" s="2">
        <v>0</v>
      </c>
      <c r="E1611" s="2">
        <v>0</v>
      </c>
      <c r="F1611" s="2">
        <v>0</v>
      </c>
      <c r="G1611" s="3">
        <f t="shared" si="70"/>
        <v>48.974109999999996</v>
      </c>
      <c r="H1611" s="3">
        <f t="shared" si="71"/>
        <v>0.19000000000005457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420699.96</v>
      </c>
      <c r="D1612" s="2">
        <v>0</v>
      </c>
      <c r="E1612" s="2">
        <v>0</v>
      </c>
      <c r="F1612" s="2">
        <v>0</v>
      </c>
      <c r="G1612" s="3">
        <f t="shared" si="70"/>
        <v>13462.398720000001</v>
      </c>
      <c r="H1612" s="3">
        <f t="shared" si="71"/>
        <v>3.9999999979045242E-2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1190.4000000000001</v>
      </c>
      <c r="D1619" s="2">
        <v>0</v>
      </c>
      <c r="E1619" s="2">
        <v>0</v>
      </c>
      <c r="F1619" s="2">
        <v>0</v>
      </c>
      <c r="G1619" s="3">
        <f>B1619/1000*C1619</f>
        <v>46.425600000000003</v>
      </c>
      <c r="H1619" s="3">
        <f>ABS(C1619-ROUND(C1619,0))</f>
        <v>0.40000000000009095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169851.25</v>
      </c>
      <c r="D1620" s="2">
        <v>0</v>
      </c>
      <c r="E1620" s="2">
        <v>0</v>
      </c>
      <c r="F1620" s="2">
        <v>0</v>
      </c>
      <c r="G1620" s="3">
        <f t="shared" si="70"/>
        <v>6794.05</v>
      </c>
      <c r="H1620" s="3">
        <f t="shared" si="71"/>
        <v>0.25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44915.26</v>
      </c>
      <c r="D1621" s="2">
        <v>0</v>
      </c>
      <c r="E1621" s="2">
        <v>0</v>
      </c>
      <c r="F1621" s="2">
        <v>0</v>
      </c>
      <c r="G1621" s="3">
        <f t="shared" si="70"/>
        <v>1841.5256600000002</v>
      </c>
      <c r="H1621" s="3">
        <f t="shared" si="71"/>
        <v>0.26000000000203727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3934.0099999999998</v>
      </c>
      <c r="D1627" s="2">
        <v>0</v>
      </c>
      <c r="E1627" s="2">
        <v>0</v>
      </c>
      <c r="F1627" s="2">
        <v>0</v>
      </c>
      <c r="G1627" s="3">
        <f t="shared" si="70"/>
        <v>184.89847</v>
      </c>
      <c r="H1627" s="3">
        <f t="shared" si="71"/>
        <v>9.9999999997635314E-3</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1.35</v>
      </c>
      <c r="D1633" s="2">
        <v>0</v>
      </c>
      <c r="E1633" s="2">
        <v>0</v>
      </c>
      <c r="F1633" s="2">
        <v>0</v>
      </c>
      <c r="G1633" s="3">
        <f t="shared" si="70"/>
        <v>7.1550000000000002E-2</v>
      </c>
      <c r="H1633" s="3">
        <f t="shared" si="71"/>
        <v>0.35000000000000009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1.35</v>
      </c>
      <c r="D1634" s="2">
        <v>0</v>
      </c>
      <c r="E1634" s="2">
        <v>0</v>
      </c>
      <c r="F1634" s="2">
        <v>0</v>
      </c>
      <c r="G1634" s="3">
        <f t="shared" si="70"/>
        <v>7.2900000000000006E-2</v>
      </c>
      <c r="H1634" s="3">
        <f t="shared" si="71"/>
        <v>0.35000000000000009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3932.66</v>
      </c>
      <c r="D1648" s="2">
        <v>0</v>
      </c>
      <c r="E1648" s="2">
        <v>0</v>
      </c>
      <c r="F1648" s="2">
        <v>0</v>
      </c>
      <c r="G1648" s="3">
        <f t="shared" ref="G1648:G1652" si="72">B1648/1000*C1648</f>
        <v>267.42088000000001</v>
      </c>
      <c r="H1648" s="3">
        <f t="shared" ref="H1648:H1652" si="73">ABS(C1648-ROUND(C1648,0))</f>
        <v>0.34000000000014552</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3932.66</v>
      </c>
      <c r="D1649" s="2">
        <v>0</v>
      </c>
      <c r="E1649" s="2">
        <v>0</v>
      </c>
      <c r="F1649" s="2">
        <v>0</v>
      </c>
      <c r="G1649" s="3">
        <f t="shared" si="72"/>
        <v>271.35354000000001</v>
      </c>
      <c r="H1649" s="3">
        <f t="shared" si="73"/>
        <v>0.34000000000014552</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40981.25</v>
      </c>
      <c r="D1668" s="2">
        <v>0</v>
      </c>
      <c r="E1668" s="2">
        <v>0</v>
      </c>
      <c r="F1668" s="2">
        <v>0</v>
      </c>
      <c r="G1668" s="3">
        <f t="shared" si="70"/>
        <v>3606.35</v>
      </c>
      <c r="H1668" s="3">
        <f t="shared" si="71"/>
        <v>0.25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40981.25</v>
      </c>
      <c r="D1670" s="2">
        <v>0</v>
      </c>
      <c r="E1670" s="2">
        <v>0</v>
      </c>
      <c r="F1670" s="2">
        <v>0</v>
      </c>
      <c r="G1670" s="3">
        <f t="shared" si="70"/>
        <v>3688.3125</v>
      </c>
      <c r="H1670" s="3">
        <f t="shared" si="71"/>
        <v>0.25</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124935.98999999999</v>
      </c>
      <c r="D1680" s="2">
        <v>0</v>
      </c>
      <c r="E1680" s="2">
        <v>0</v>
      </c>
      <c r="F1680" s="2">
        <v>0</v>
      </c>
      <c r="G1680" s="3">
        <f t="shared" si="70"/>
        <v>12493.599</v>
      </c>
      <c r="H1680" s="3">
        <f t="shared" si="71"/>
        <v>1.0000000009313226E-2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27907.8</v>
      </c>
      <c r="D1681" s="2">
        <v>0</v>
      </c>
      <c r="E1681" s="2">
        <v>0</v>
      </c>
      <c r="F1681" s="2">
        <v>0</v>
      </c>
      <c r="G1681" s="3">
        <f t="shared" si="70"/>
        <v>2818.6878000000002</v>
      </c>
      <c r="H1681" s="3">
        <f t="shared" si="71"/>
        <v>0.2000000000007276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49467.96</v>
      </c>
      <c r="D1682" s="2">
        <v>0</v>
      </c>
      <c r="E1682" s="2">
        <v>0</v>
      </c>
      <c r="F1682" s="2">
        <v>0</v>
      </c>
      <c r="G1682" s="3">
        <f t="shared" si="70"/>
        <v>5045.7319199999993</v>
      </c>
      <c r="H1682" s="3">
        <f t="shared" si="71"/>
        <v>4.0000000000873115E-2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35361.050000000003</v>
      </c>
      <c r="D1683" s="2">
        <v>0</v>
      </c>
      <c r="E1683" s="2">
        <v>0</v>
      </c>
      <c r="F1683" s="2">
        <v>0</v>
      </c>
      <c r="G1683" s="3">
        <f t="shared" si="70"/>
        <v>3642.18815</v>
      </c>
      <c r="H1683" s="3">
        <f t="shared" si="71"/>
        <v>5.0000000002910383E-2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12199.18</v>
      </c>
      <c r="D1685" s="14">
        <v>0</v>
      </c>
      <c r="E1685" s="14">
        <v>0</v>
      </c>
      <c r="F1685" s="14">
        <v>0</v>
      </c>
      <c r="G1685" s="15">
        <f t="shared" si="70"/>
        <v>1280.9139</v>
      </c>
      <c r="H1685" s="15">
        <f t="shared" si="71"/>
        <v>0.18000000000029104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31286</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1327251.8600000001</v>
      </c>
      <c r="I17" s="275">
        <f>'PR-RAS'!E6</f>
        <v>1132227.5599999998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864185.59999999986</v>
      </c>
      <c r="I18" s="275">
        <f>'PR-RAS'!E152</f>
        <v>824675.36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97043.050000000338</v>
      </c>
      <c r="I19" s="275">
        <f>'PR-RAS'!E649</f>
        <v>61185.860000000044</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266044.09999999998</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169851.25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44915.26</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124935.98999999999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94" zoomScaleNormal="100" workbookViewId="0">
      <selection activeCell="D68" sqref="D6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1327251.8600000001</v>
      </c>
      <c r="E6" s="60">
        <f>E7+E43+E49+E82+E106+E125+E134+E140</f>
        <v>1132227.5599999998</v>
      </c>
      <c r="F6" s="45">
        <f t="shared" ref="F6:F132" si="0">IF(D6&lt;&gt;0,IF(E6/D6&gt;=100,"&gt;&gt;100",E6/D6*100),"-")</f>
        <v>85.306157340777787</v>
      </c>
    </row>
    <row r="7" spans="1:24" ht="12.75" customHeight="1" x14ac:dyDescent="0.2">
      <c r="A7" s="63">
        <v>61</v>
      </c>
      <c r="B7" s="220" t="s">
        <v>17</v>
      </c>
      <c r="C7" s="247" t="s">
        <v>18</v>
      </c>
      <c r="D7" s="60">
        <f>D8+D17+D23+D29+D36+D39</f>
        <v>732056.83</v>
      </c>
      <c r="E7" s="60">
        <f>E8+E17+E23+E29+E36+E39</f>
        <v>778567.27999999991</v>
      </c>
      <c r="F7" s="45">
        <f t="shared" si="0"/>
        <v>106.35339335608684</v>
      </c>
    </row>
    <row r="8" spans="1:24" ht="12.75" customHeight="1" x14ac:dyDescent="0.2">
      <c r="A8" s="63">
        <v>611</v>
      </c>
      <c r="B8" s="220" t="s">
        <v>19</v>
      </c>
      <c r="C8" s="247" t="s">
        <v>20</v>
      </c>
      <c r="D8" s="60">
        <f>SUM(D9:D14)-D15-D16</f>
        <v>678907.03</v>
      </c>
      <c r="E8" s="60">
        <f>SUM(E9:E14)-E15-E16</f>
        <v>745804.13</v>
      </c>
      <c r="F8" s="45">
        <f t="shared" si="0"/>
        <v>109.85364667677693</v>
      </c>
    </row>
    <row r="9" spans="1:24" ht="12.75" customHeight="1" x14ac:dyDescent="0.2">
      <c r="A9" s="63">
        <v>6111</v>
      </c>
      <c r="B9" s="65" t="s">
        <v>21</v>
      </c>
      <c r="C9" s="247" t="s">
        <v>22</v>
      </c>
      <c r="D9" s="194">
        <v>652710.32999999996</v>
      </c>
      <c r="E9" s="194">
        <v>800043.01</v>
      </c>
      <c r="F9" s="45">
        <f t="shared" si="0"/>
        <v>122.5724449619175</v>
      </c>
    </row>
    <row r="10" spans="1:24" ht="12.75" customHeight="1" x14ac:dyDescent="0.2">
      <c r="A10" s="63">
        <v>6112</v>
      </c>
      <c r="B10" s="65" t="s">
        <v>23</v>
      </c>
      <c r="C10" s="247" t="s">
        <v>24</v>
      </c>
      <c r="D10" s="194">
        <v>46577.38</v>
      </c>
      <c r="E10" s="194">
        <v>41131.120000000003</v>
      </c>
      <c r="F10" s="45">
        <f t="shared" si="0"/>
        <v>88.307070943019994</v>
      </c>
    </row>
    <row r="11" spans="1:24" ht="12.75" customHeight="1" x14ac:dyDescent="0.2">
      <c r="A11" s="63">
        <v>6113</v>
      </c>
      <c r="B11" s="65" t="s">
        <v>25</v>
      </c>
      <c r="C11" s="247" t="s">
        <v>26</v>
      </c>
      <c r="D11" s="194">
        <v>12325.68</v>
      </c>
      <c r="E11" s="194">
        <v>16408.38</v>
      </c>
      <c r="F11" s="45">
        <f t="shared" si="0"/>
        <v>133.12352746461048</v>
      </c>
    </row>
    <row r="12" spans="1:24" ht="12.75" customHeight="1" x14ac:dyDescent="0.2">
      <c r="A12" s="63">
        <v>6114</v>
      </c>
      <c r="B12" s="65" t="s">
        <v>27</v>
      </c>
      <c r="C12" s="247" t="s">
        <v>28</v>
      </c>
      <c r="D12" s="194">
        <v>102363.77</v>
      </c>
      <c r="E12" s="194">
        <v>49418.66</v>
      </c>
      <c r="F12" s="45">
        <f t="shared" si="0"/>
        <v>48.27749114750268</v>
      </c>
    </row>
    <row r="13" spans="1:24" ht="12.75" customHeight="1" x14ac:dyDescent="0.2">
      <c r="A13" s="63">
        <v>6115</v>
      </c>
      <c r="B13" s="65" t="s">
        <v>29</v>
      </c>
      <c r="C13" s="247" t="s">
        <v>30</v>
      </c>
      <c r="D13" s="194">
        <v>49363.62</v>
      </c>
      <c r="E13" s="194"/>
      <c r="F13" s="45">
        <f t="shared" si="0"/>
        <v>0</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184433.75</v>
      </c>
      <c r="E15" s="194">
        <v>161197.04</v>
      </c>
      <c r="F15" s="45">
        <f t="shared" si="0"/>
        <v>87.401053223718549</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46200.94</v>
      </c>
      <c r="E23" s="60">
        <f t="shared" si="2"/>
        <v>25894.95</v>
      </c>
      <c r="F23" s="45">
        <f t="shared" si="0"/>
        <v>56.048534943228425</v>
      </c>
    </row>
    <row r="24" spans="1:6" ht="12.75" customHeight="1" x14ac:dyDescent="0.2">
      <c r="A24" s="63">
        <v>6131</v>
      </c>
      <c r="B24" s="65" t="s">
        <v>51</v>
      </c>
      <c r="C24" s="247" t="s">
        <v>52</v>
      </c>
      <c r="D24" s="194">
        <v>673.54</v>
      </c>
      <c r="E24" s="194">
        <v>578.64</v>
      </c>
      <c r="F24" s="45">
        <f t="shared" si="0"/>
        <v>85.910265166137137</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45527.4</v>
      </c>
      <c r="E27" s="194">
        <v>25316.31</v>
      </c>
      <c r="F27" s="45">
        <f t="shared" si="0"/>
        <v>55.606755492296941</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6948.86</v>
      </c>
      <c r="E29" s="60">
        <f>SUM(E30:E35)</f>
        <v>6868.2</v>
      </c>
      <c r="F29" s="45">
        <f t="shared" si="0"/>
        <v>98.839234061414388</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6948.86</v>
      </c>
      <c r="E31" s="194">
        <v>6868.2</v>
      </c>
      <c r="F31" s="45">
        <f t="shared" si="0"/>
        <v>98.839234061414388</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541521.93000000005</v>
      </c>
      <c r="E49" s="60">
        <f>E50+E53+E58+E61+E64+E68+E71+E74+E77</f>
        <v>297136.07</v>
      </c>
      <c r="F49" s="45">
        <f t="shared" si="0"/>
        <v>54.870551595205022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282317.08</v>
      </c>
      <c r="E58" s="60">
        <f t="shared" si="9"/>
        <v>107190.95</v>
      </c>
      <c r="F58" s="45">
        <f t="shared" si="0"/>
        <v>37.968283746771533</v>
      </c>
    </row>
    <row r="59" spans="1:6" ht="24" x14ac:dyDescent="0.2">
      <c r="A59" s="63">
        <v>6331</v>
      </c>
      <c r="B59" s="65" t="s">
        <v>121</v>
      </c>
      <c r="C59" s="247" t="s">
        <v>122</v>
      </c>
      <c r="D59" s="194">
        <v>16232</v>
      </c>
      <c r="E59" s="194">
        <v>65816.95</v>
      </c>
      <c r="F59" s="45">
        <f t="shared" si="0"/>
        <v>405.47652784622966</v>
      </c>
    </row>
    <row r="60" spans="1:6" ht="24" x14ac:dyDescent="0.2">
      <c r="A60" s="63">
        <v>6332</v>
      </c>
      <c r="B60" s="65" t="s">
        <v>123</v>
      </c>
      <c r="C60" s="247" t="s">
        <v>124</v>
      </c>
      <c r="D60" s="194">
        <v>266085.08</v>
      </c>
      <c r="E60" s="194">
        <v>41374</v>
      </c>
      <c r="F60" s="45">
        <f t="shared" si="0"/>
        <v>15.549161944743387</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239360.7</v>
      </c>
      <c r="E64" s="60">
        <f>SUM(E65:E67)</f>
        <v>189945.12</v>
      </c>
      <c r="F64" s="45">
        <f t="shared" si="0"/>
        <v>79.355182367030181</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239360.7</v>
      </c>
      <c r="E67" s="192">
        <v>189945.12</v>
      </c>
      <c r="F67" s="71">
        <f t="shared" si="0"/>
        <v>79.355182367030181</v>
      </c>
    </row>
    <row r="68" spans="1:6" ht="24" x14ac:dyDescent="0.2">
      <c r="A68" s="63" t="s">
        <v>139</v>
      </c>
      <c r="B68" s="183" t="s">
        <v>140</v>
      </c>
      <c r="C68" s="247" t="s">
        <v>139</v>
      </c>
      <c r="D68" s="60">
        <f t="shared" ref="D68:E68" si="11">SUM(D69:D70)</f>
        <v>480</v>
      </c>
      <c r="E68" s="60">
        <f t="shared" si="11"/>
        <v>0</v>
      </c>
      <c r="F68" s="45">
        <f t="shared" si="0"/>
        <v>0</v>
      </c>
    </row>
    <row r="69" spans="1:6" ht="12.75" customHeight="1" x14ac:dyDescent="0.2">
      <c r="A69" s="63" t="s">
        <v>141</v>
      </c>
      <c r="B69" s="64" t="s">
        <v>142</v>
      </c>
      <c r="C69" s="247" t="s">
        <v>141</v>
      </c>
      <c r="D69" s="194">
        <v>480</v>
      </c>
      <c r="E69" s="194"/>
      <c r="F69" s="45">
        <f t="shared" si="0"/>
        <v>0</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19364.150000000001</v>
      </c>
      <c r="E74" s="60">
        <f t="shared" si="13"/>
        <v>0</v>
      </c>
      <c r="F74" s="45">
        <f t="shared" si="0"/>
        <v>0</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19364.150000000001</v>
      </c>
      <c r="E76" s="194"/>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12625.09</v>
      </c>
      <c r="E82" s="60">
        <f t="shared" si="15"/>
        <v>19159.13</v>
      </c>
      <c r="F82" s="45">
        <f t="shared" si="0"/>
        <v>151.75440333494652</v>
      </c>
    </row>
    <row r="83" spans="1:6" ht="12.75" customHeight="1" x14ac:dyDescent="0.2">
      <c r="A83" s="63">
        <v>641</v>
      </c>
      <c r="B83" s="64" t="s">
        <v>169</v>
      </c>
      <c r="C83" s="247" t="s">
        <v>170</v>
      </c>
      <c r="D83" s="60">
        <f t="shared" ref="D83:E83" si="16">SUM(D84:D90)</f>
        <v>17.329999999999998</v>
      </c>
      <c r="E83" s="60">
        <f t="shared" si="16"/>
        <v>27.3</v>
      </c>
      <c r="F83" s="45">
        <f t="shared" si="0"/>
        <v>157.53029428736298</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17.329999999999998</v>
      </c>
      <c r="E85" s="194">
        <v>27.3</v>
      </c>
      <c r="F85" s="45">
        <f t="shared" si="0"/>
        <v>157.53029428736298</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12607.76</v>
      </c>
      <c r="E91" s="60">
        <f t="shared" si="17"/>
        <v>19131.830000000002</v>
      </c>
      <c r="F91" s="45">
        <f t="shared" si="0"/>
        <v>151.74646408243814</v>
      </c>
    </row>
    <row r="92" spans="1:6" ht="12.75" customHeight="1" x14ac:dyDescent="0.2">
      <c r="A92" s="63">
        <v>6421</v>
      </c>
      <c r="B92" s="64" t="s">
        <v>187</v>
      </c>
      <c r="C92" s="247" t="s">
        <v>188</v>
      </c>
      <c r="D92" s="194">
        <v>788.44</v>
      </c>
      <c r="E92" s="194">
        <v>788.44</v>
      </c>
      <c r="F92" s="45">
        <f t="shared" si="0"/>
        <v>100</v>
      </c>
    </row>
    <row r="93" spans="1:6" ht="12.75" customHeight="1" x14ac:dyDescent="0.2">
      <c r="A93" s="63">
        <v>6422</v>
      </c>
      <c r="B93" s="64" t="s">
        <v>189</v>
      </c>
      <c r="C93" s="247" t="s">
        <v>190</v>
      </c>
      <c r="D93" s="194">
        <v>11775.33</v>
      </c>
      <c r="E93" s="194">
        <v>18259.47</v>
      </c>
      <c r="F93" s="45">
        <f t="shared" si="0"/>
        <v>155.06546313351728</v>
      </c>
    </row>
    <row r="94" spans="1:6" ht="12.75" customHeight="1" x14ac:dyDescent="0.2">
      <c r="A94" s="63">
        <v>6423</v>
      </c>
      <c r="B94" s="64" t="s">
        <v>191</v>
      </c>
      <c r="C94" s="247" t="s">
        <v>192</v>
      </c>
      <c r="D94" s="194">
        <v>43.99</v>
      </c>
      <c r="E94" s="194">
        <v>44.11</v>
      </c>
      <c r="F94" s="45">
        <f t="shared" si="0"/>
        <v>100.27278927028868</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v>39.81</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37601.839999999997</v>
      </c>
      <c r="E106" s="336">
        <f>E107+E112+E120+E124</f>
        <v>32046.959999999999</v>
      </c>
      <c r="F106" s="71">
        <f t="shared" si="0"/>
        <v>85.227105907583251</v>
      </c>
    </row>
    <row r="107" spans="1:6" ht="12.75" customHeight="1" x14ac:dyDescent="0.2">
      <c r="A107" s="63">
        <v>651</v>
      </c>
      <c r="B107" s="64" t="s">
        <v>217</v>
      </c>
      <c r="C107" s="247" t="s">
        <v>218</v>
      </c>
      <c r="D107" s="60">
        <f t="shared" ref="D107:E107" si="19">SUM(D108:D111)</f>
        <v>5.92</v>
      </c>
      <c r="E107" s="60">
        <f t="shared" si="19"/>
        <v>0</v>
      </c>
      <c r="F107" s="45">
        <f t="shared" si="0"/>
        <v>0</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5.92</v>
      </c>
      <c r="E111" s="194"/>
      <c r="F111" s="45">
        <f t="shared" si="0"/>
        <v>0</v>
      </c>
    </row>
    <row r="112" spans="1:6" ht="12.75" customHeight="1" x14ac:dyDescent="0.2">
      <c r="A112" s="63">
        <v>652</v>
      </c>
      <c r="B112" s="64" t="s">
        <v>227</v>
      </c>
      <c r="C112" s="247" t="s">
        <v>228</v>
      </c>
      <c r="D112" s="60">
        <f t="shared" ref="D112:E112" si="20">SUM(D113:D119)</f>
        <v>8749.94</v>
      </c>
      <c r="E112" s="60">
        <f t="shared" si="20"/>
        <v>3186.83</v>
      </c>
      <c r="F112" s="45">
        <f t="shared" si="0"/>
        <v>36.421164030839066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951.9</v>
      </c>
      <c r="E115" s="194"/>
      <c r="F115" s="45">
        <f t="shared" si="0"/>
        <v>0</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7798.04</v>
      </c>
      <c r="E117" s="194">
        <v>3186.83</v>
      </c>
      <c r="F117" s="45">
        <f t="shared" si="0"/>
        <v>40.867064031474577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28845.98</v>
      </c>
      <c r="E120" s="60">
        <f t="shared" si="21"/>
        <v>28860.13</v>
      </c>
      <c r="F120" s="45">
        <f t="shared" si="0"/>
        <v>100.04905362896321</v>
      </c>
    </row>
    <row r="121" spans="1:6" ht="12.75" customHeight="1" x14ac:dyDescent="0.2">
      <c r="A121" s="63">
        <v>6531</v>
      </c>
      <c r="B121" s="64" t="s">
        <v>245</v>
      </c>
      <c r="C121" s="247" t="s">
        <v>246</v>
      </c>
      <c r="D121" s="194">
        <v>539.16</v>
      </c>
      <c r="E121" s="194">
        <v>360.04</v>
      </c>
      <c r="F121" s="45">
        <f t="shared" si="0"/>
        <v>66.777950886564298</v>
      </c>
    </row>
    <row r="122" spans="1:6" ht="12.75" customHeight="1" x14ac:dyDescent="0.2">
      <c r="A122" s="63">
        <v>6532</v>
      </c>
      <c r="B122" s="64" t="s">
        <v>247</v>
      </c>
      <c r="C122" s="247" t="s">
        <v>248</v>
      </c>
      <c r="D122" s="194">
        <v>28306.82</v>
      </c>
      <c r="E122" s="194">
        <v>28500.09</v>
      </c>
      <c r="F122" s="45">
        <f t="shared" si="0"/>
        <v>100.68276832226297</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3446.17</v>
      </c>
      <c r="E125" s="60">
        <f t="shared" si="22"/>
        <v>5318.12</v>
      </c>
      <c r="F125" s="45">
        <f t="shared" si="0"/>
        <v>154.3197230548696</v>
      </c>
    </row>
    <row r="126" spans="1:6" ht="12.75" customHeight="1" x14ac:dyDescent="0.2">
      <c r="A126" s="63">
        <v>661</v>
      </c>
      <c r="B126" s="65" t="s">
        <v>255</v>
      </c>
      <c r="C126" s="247" t="s">
        <v>256</v>
      </c>
      <c r="D126" s="60">
        <f t="shared" ref="D126:E126" si="23">SUM(D127:D128)</f>
        <v>3446.17</v>
      </c>
      <c r="E126" s="60">
        <f t="shared" si="23"/>
        <v>5318.12</v>
      </c>
      <c r="F126" s="45">
        <f t="shared" si="0"/>
        <v>154.3197230548696</v>
      </c>
    </row>
    <row r="127" spans="1:6" ht="12.75" customHeight="1" x14ac:dyDescent="0.2">
      <c r="A127" s="63">
        <v>6614</v>
      </c>
      <c r="B127" s="65" t="s">
        <v>257</v>
      </c>
      <c r="C127" s="247" t="s">
        <v>258</v>
      </c>
      <c r="D127" s="194">
        <v>3446.17</v>
      </c>
      <c r="E127" s="194">
        <v>5185.42</v>
      </c>
      <c r="F127" s="45">
        <f t="shared" si="0"/>
        <v>150.46907146194181</v>
      </c>
    </row>
    <row r="128" spans="1:6" ht="12.75" customHeight="1" x14ac:dyDescent="0.2">
      <c r="A128" s="63">
        <v>6615</v>
      </c>
      <c r="B128" s="65" t="s">
        <v>259</v>
      </c>
      <c r="C128" s="247" t="s">
        <v>260</v>
      </c>
      <c r="D128" s="194">
        <v>0</v>
      </c>
      <c r="E128" s="194">
        <v>132.69999999999999</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864185.59999999986</v>
      </c>
      <c r="E152" s="60">
        <f>E153+E164+E202+E221+E230+E262+E273</f>
        <v>824675.36</v>
      </c>
      <c r="F152" s="45">
        <f t="shared" si="26"/>
        <v>95.428037680794503</v>
      </c>
    </row>
    <row r="153" spans="1:6" ht="12.75" customHeight="1" x14ac:dyDescent="0.2">
      <c r="A153" s="63">
        <v>31</v>
      </c>
      <c r="B153" s="64" t="s">
        <v>308</v>
      </c>
      <c r="C153" s="247" t="s">
        <v>309</v>
      </c>
      <c r="D153" s="60">
        <f t="shared" ref="D153:E153" si="30">D154+D159+D160</f>
        <v>124152.22</v>
      </c>
      <c r="E153" s="60">
        <f t="shared" si="30"/>
        <v>166857.74000000002</v>
      </c>
      <c r="F153" s="45">
        <f t="shared" si="26"/>
        <v>134.39770952142459</v>
      </c>
    </row>
    <row r="154" spans="1:6" ht="12.75" customHeight="1" x14ac:dyDescent="0.2">
      <c r="A154" s="63">
        <v>311</v>
      </c>
      <c r="B154" s="64" t="s">
        <v>310</v>
      </c>
      <c r="C154" s="247" t="s">
        <v>311</v>
      </c>
      <c r="D154" s="60">
        <f t="shared" ref="D154:E154" si="31">SUM(D155:D158)</f>
        <v>99288.44</v>
      </c>
      <c r="E154" s="60">
        <f t="shared" si="31"/>
        <v>131477.45000000001</v>
      </c>
      <c r="F154" s="45">
        <f t="shared" si="26"/>
        <v>132.41969558591111</v>
      </c>
    </row>
    <row r="155" spans="1:6" ht="12.75" customHeight="1" x14ac:dyDescent="0.2">
      <c r="A155" s="63">
        <v>3111</v>
      </c>
      <c r="B155" s="64" t="s">
        <v>312</v>
      </c>
      <c r="C155" s="247" t="s">
        <v>313</v>
      </c>
      <c r="D155" s="194">
        <v>99288.44</v>
      </c>
      <c r="E155" s="194">
        <v>131477.45000000001</v>
      </c>
      <c r="F155" s="45">
        <f t="shared" si="26"/>
        <v>132.41969558591111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10197.5</v>
      </c>
      <c r="E159" s="194">
        <v>10148.94</v>
      </c>
      <c r="F159" s="45">
        <f t="shared" si="26"/>
        <v>99.523804854130915</v>
      </c>
    </row>
    <row r="160" spans="1:6" ht="12.75" customHeight="1" x14ac:dyDescent="0.2">
      <c r="A160" s="63">
        <v>313</v>
      </c>
      <c r="B160" s="65" t="s">
        <v>322</v>
      </c>
      <c r="C160" s="247" t="s">
        <v>323</v>
      </c>
      <c r="D160" s="60">
        <f t="shared" ref="D160:E160" si="32">SUM(D161:D163)</f>
        <v>14666.28</v>
      </c>
      <c r="E160" s="60">
        <f t="shared" si="32"/>
        <v>25231.35</v>
      </c>
      <c r="F160" s="45">
        <f t="shared" si="26"/>
        <v>172.03646732504765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14666.28</v>
      </c>
      <c r="E162" s="194">
        <v>25231.35</v>
      </c>
      <c r="F162" s="45">
        <f t="shared" si="26"/>
        <v>172.03646732504765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378575.70999999996</v>
      </c>
      <c r="E164" s="60">
        <f>E165+E170+E178+E188+E189+E194</f>
        <v>262630.48</v>
      </c>
      <c r="F164" s="45">
        <f t="shared" si="26"/>
        <v>69.373304483797966</v>
      </c>
    </row>
    <row r="165" spans="1:6" ht="12.75" customHeight="1" x14ac:dyDescent="0.2">
      <c r="A165" s="63">
        <v>321</v>
      </c>
      <c r="B165" s="64" t="s">
        <v>332</v>
      </c>
      <c r="C165" s="247" t="s">
        <v>333</v>
      </c>
      <c r="D165" s="60">
        <f t="shared" ref="D165:E165" si="33">SUM(D166:D169)</f>
        <v>5941.9699999999993</v>
      </c>
      <c r="E165" s="60">
        <f t="shared" si="33"/>
        <v>6891.17</v>
      </c>
      <c r="F165" s="45">
        <f t="shared" si="26"/>
        <v>115.97450003954918</v>
      </c>
    </row>
    <row r="166" spans="1:6" ht="12.75" customHeight="1" x14ac:dyDescent="0.2">
      <c r="A166" s="63">
        <v>3211</v>
      </c>
      <c r="B166" s="64" t="s">
        <v>334</v>
      </c>
      <c r="C166" s="247" t="s">
        <v>335</v>
      </c>
      <c r="D166" s="194">
        <v>0</v>
      </c>
      <c r="E166" s="194">
        <v>321</v>
      </c>
      <c r="F166" s="45" t="str">
        <f t="shared" si="26"/>
        <v>-</v>
      </c>
    </row>
    <row r="167" spans="1:6" ht="12.75" customHeight="1" x14ac:dyDescent="0.2">
      <c r="A167" s="63">
        <v>3212</v>
      </c>
      <c r="B167" s="64" t="s">
        <v>336</v>
      </c>
      <c r="C167" s="247" t="s">
        <v>337</v>
      </c>
      <c r="D167" s="194">
        <v>3015.07</v>
      </c>
      <c r="E167" s="194">
        <v>2543.42</v>
      </c>
      <c r="F167" s="45">
        <f t="shared" si="26"/>
        <v>84.356913769829561</v>
      </c>
    </row>
    <row r="168" spans="1:6" ht="12.75" customHeight="1" x14ac:dyDescent="0.2">
      <c r="A168" s="63">
        <v>3213</v>
      </c>
      <c r="B168" s="64" t="s">
        <v>338</v>
      </c>
      <c r="C168" s="247" t="s">
        <v>339</v>
      </c>
      <c r="D168" s="194">
        <v>1325</v>
      </c>
      <c r="E168" s="194">
        <v>1698.75</v>
      </c>
      <c r="F168" s="45">
        <f t="shared" si="26"/>
        <v>128.20754716981133</v>
      </c>
    </row>
    <row r="169" spans="1:6" ht="12.75" customHeight="1" x14ac:dyDescent="0.2">
      <c r="A169" s="63">
        <v>3214</v>
      </c>
      <c r="B169" s="64" t="s">
        <v>340</v>
      </c>
      <c r="C169" s="247" t="s">
        <v>341</v>
      </c>
      <c r="D169" s="194">
        <v>1601.9</v>
      </c>
      <c r="E169" s="194">
        <v>2328</v>
      </c>
      <c r="F169" s="45">
        <f t="shared" si="26"/>
        <v>145.32742368437479</v>
      </c>
    </row>
    <row r="170" spans="1:6" ht="12.75" customHeight="1" x14ac:dyDescent="0.2">
      <c r="A170" s="63">
        <v>322</v>
      </c>
      <c r="B170" s="64" t="s">
        <v>342</v>
      </c>
      <c r="C170" s="247" t="s">
        <v>343</v>
      </c>
      <c r="D170" s="60">
        <f t="shared" ref="D170:E170" si="34">SUM(D171:D177)</f>
        <v>37693.799999999996</v>
      </c>
      <c r="E170" s="60">
        <f t="shared" si="34"/>
        <v>40519.19</v>
      </c>
      <c r="F170" s="45">
        <f t="shared" si="26"/>
        <v>107.49563588706899</v>
      </c>
    </row>
    <row r="171" spans="1:6" ht="12.75" customHeight="1" x14ac:dyDescent="0.2">
      <c r="A171" s="63">
        <v>3221</v>
      </c>
      <c r="B171" s="64" t="s">
        <v>344</v>
      </c>
      <c r="C171" s="247" t="s">
        <v>345</v>
      </c>
      <c r="D171" s="194">
        <v>3416.69</v>
      </c>
      <c r="E171" s="194">
        <v>2282.9299999999998</v>
      </c>
      <c r="F171" s="45">
        <f t="shared" si="26"/>
        <v>66.817007103366123</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19284.8</v>
      </c>
      <c r="E173" s="194">
        <v>28228.29</v>
      </c>
      <c r="F173" s="45">
        <f t="shared" si="26"/>
        <v>146.37585041068616</v>
      </c>
    </row>
    <row r="174" spans="1:6" ht="12.75" customHeight="1" x14ac:dyDescent="0.2">
      <c r="A174" s="63">
        <v>3224</v>
      </c>
      <c r="B174" s="65" t="s">
        <v>350</v>
      </c>
      <c r="C174" s="247" t="s">
        <v>351</v>
      </c>
      <c r="D174" s="194">
        <v>6086.82</v>
      </c>
      <c r="E174" s="194">
        <v>4365.24</v>
      </c>
      <c r="F174" s="45">
        <f t="shared" si="26"/>
        <v>71.716265636243563</v>
      </c>
    </row>
    <row r="175" spans="1:6" ht="12.75" customHeight="1" x14ac:dyDescent="0.2">
      <c r="A175" s="63">
        <v>3225</v>
      </c>
      <c r="B175" s="65" t="s">
        <v>352</v>
      </c>
      <c r="C175" s="247" t="s">
        <v>353</v>
      </c>
      <c r="D175" s="194">
        <v>8905.49</v>
      </c>
      <c r="E175" s="194">
        <v>5642.73</v>
      </c>
      <c r="F175" s="45">
        <f t="shared" si="26"/>
        <v>63.362375343748624</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228532.86000000002</v>
      </c>
      <c r="E178" s="60">
        <f t="shared" si="35"/>
        <v>130471.52</v>
      </c>
      <c r="F178" s="45">
        <f t="shared" si="26"/>
        <v>57.09092337968378</v>
      </c>
    </row>
    <row r="179" spans="1:6" ht="12.75" customHeight="1" x14ac:dyDescent="0.2">
      <c r="A179" s="63">
        <v>3231</v>
      </c>
      <c r="B179" s="65" t="s">
        <v>360</v>
      </c>
      <c r="C179" s="247" t="s">
        <v>361</v>
      </c>
      <c r="D179" s="194">
        <v>7625.52</v>
      </c>
      <c r="E179" s="194">
        <v>6240.8</v>
      </c>
      <c r="F179" s="45">
        <f t="shared" si="26"/>
        <v>81.840976090810855</v>
      </c>
    </row>
    <row r="180" spans="1:6" ht="12.75" customHeight="1" x14ac:dyDescent="0.2">
      <c r="A180" s="63">
        <v>3232</v>
      </c>
      <c r="B180" s="65" t="s">
        <v>362</v>
      </c>
      <c r="C180" s="247" t="s">
        <v>363</v>
      </c>
      <c r="D180" s="194">
        <v>74589.39</v>
      </c>
      <c r="E180" s="194">
        <v>39067.97</v>
      </c>
      <c r="F180" s="45">
        <f t="shared" si="26"/>
        <v>52.377382359609058</v>
      </c>
    </row>
    <row r="181" spans="1:6" ht="12.75" customHeight="1" x14ac:dyDescent="0.2">
      <c r="A181" s="63">
        <v>3233</v>
      </c>
      <c r="B181" s="65" t="s">
        <v>364</v>
      </c>
      <c r="C181" s="247" t="s">
        <v>365</v>
      </c>
      <c r="D181" s="194">
        <v>11522.84</v>
      </c>
      <c r="E181" s="194">
        <v>6050.6</v>
      </c>
      <c r="F181" s="45">
        <f t="shared" si="26"/>
        <v>52.509624363438178</v>
      </c>
    </row>
    <row r="182" spans="1:6" ht="12.75" customHeight="1" x14ac:dyDescent="0.2">
      <c r="A182" s="63">
        <v>3234</v>
      </c>
      <c r="B182" s="65" t="s">
        <v>366</v>
      </c>
      <c r="C182" s="247" t="s">
        <v>367</v>
      </c>
      <c r="D182" s="194">
        <v>15527.75</v>
      </c>
      <c r="E182" s="194">
        <v>14129.76</v>
      </c>
      <c r="F182" s="45">
        <f t="shared" si="26"/>
        <v>90.996828259084538</v>
      </c>
    </row>
    <row r="183" spans="1:6" ht="12.75" customHeight="1" x14ac:dyDescent="0.2">
      <c r="A183" s="63">
        <v>3235</v>
      </c>
      <c r="B183" s="64" t="s">
        <v>368</v>
      </c>
      <c r="C183" s="247" t="s">
        <v>369</v>
      </c>
      <c r="D183" s="194">
        <v>4127.1400000000003</v>
      </c>
      <c r="E183" s="194">
        <v>4559.5</v>
      </c>
      <c r="F183" s="45">
        <f t="shared" si="26"/>
        <v>110.47601971340927</v>
      </c>
    </row>
    <row r="184" spans="1:6" ht="12.75" customHeight="1" x14ac:dyDescent="0.2">
      <c r="A184" s="63">
        <v>3236</v>
      </c>
      <c r="B184" s="64" t="s">
        <v>370</v>
      </c>
      <c r="C184" s="247" t="s">
        <v>371</v>
      </c>
      <c r="D184" s="194">
        <v>1369.34</v>
      </c>
      <c r="E184" s="194">
        <v>4888.5</v>
      </c>
      <c r="F184" s="45">
        <f t="shared" si="26"/>
        <v>356.99680137876641</v>
      </c>
    </row>
    <row r="185" spans="1:6" ht="12.75" customHeight="1" x14ac:dyDescent="0.2">
      <c r="A185" s="63">
        <v>3237</v>
      </c>
      <c r="B185" s="64" t="s">
        <v>372</v>
      </c>
      <c r="C185" s="247" t="s">
        <v>373</v>
      </c>
      <c r="D185" s="194">
        <v>97254.15</v>
      </c>
      <c r="E185" s="194">
        <v>48879.89</v>
      </c>
      <c r="F185" s="45">
        <f t="shared" si="26"/>
        <v>50.259952917176285</v>
      </c>
    </row>
    <row r="186" spans="1:6" ht="12.75" customHeight="1" x14ac:dyDescent="0.2">
      <c r="A186" s="63">
        <v>3238</v>
      </c>
      <c r="B186" s="64" t="s">
        <v>374</v>
      </c>
      <c r="C186" s="247" t="s">
        <v>375</v>
      </c>
      <c r="D186" s="194">
        <v>0</v>
      </c>
      <c r="E186" s="194"/>
      <c r="F186" s="45" t="str">
        <f t="shared" si="26"/>
        <v>-</v>
      </c>
    </row>
    <row r="187" spans="1:6" ht="12.75" customHeight="1" x14ac:dyDescent="0.2">
      <c r="A187" s="63">
        <v>3239</v>
      </c>
      <c r="B187" s="64" t="s">
        <v>376</v>
      </c>
      <c r="C187" s="247" t="s">
        <v>377</v>
      </c>
      <c r="D187" s="194">
        <v>16516.73</v>
      </c>
      <c r="E187" s="194">
        <v>6654.5</v>
      </c>
      <c r="F187" s="45">
        <f t="shared" si="26"/>
        <v>40.289451967792658</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106407.07999999999</v>
      </c>
      <c r="E194" s="60">
        <f t="shared" si="36"/>
        <v>84748.6</v>
      </c>
      <c r="F194" s="45">
        <f t="shared" si="26"/>
        <v>79.645640120939333</v>
      </c>
    </row>
    <row r="195" spans="1:6" ht="12.75" customHeight="1" x14ac:dyDescent="0.2">
      <c r="A195" s="63">
        <v>3291</v>
      </c>
      <c r="B195" s="183" t="s">
        <v>392</v>
      </c>
      <c r="C195" s="247" t="s">
        <v>393</v>
      </c>
      <c r="D195" s="194">
        <v>42702.44</v>
      </c>
      <c r="E195" s="194">
        <v>16734.240000000002</v>
      </c>
      <c r="F195" s="45">
        <f t="shared" si="26"/>
        <v>39.188018295910027</v>
      </c>
    </row>
    <row r="196" spans="1:6" ht="12.75" customHeight="1" x14ac:dyDescent="0.2">
      <c r="A196" s="63">
        <v>3292</v>
      </c>
      <c r="B196" s="64" t="s">
        <v>394</v>
      </c>
      <c r="C196" s="247" t="s">
        <v>395</v>
      </c>
      <c r="D196" s="194">
        <v>3639.36</v>
      </c>
      <c r="E196" s="194">
        <v>603.66999999999996</v>
      </c>
      <c r="F196" s="45">
        <f t="shared" si="26"/>
        <v>16.587257100149476</v>
      </c>
    </row>
    <row r="197" spans="1:6" ht="12.75" customHeight="1" x14ac:dyDescent="0.2">
      <c r="A197" s="63">
        <v>3293</v>
      </c>
      <c r="B197" s="64" t="s">
        <v>396</v>
      </c>
      <c r="C197" s="247" t="s">
        <v>397</v>
      </c>
      <c r="D197" s="194">
        <v>3570.57</v>
      </c>
      <c r="E197" s="194">
        <v>6517.26</v>
      </c>
      <c r="F197" s="45">
        <f t="shared" si="26"/>
        <v>182.52715952915079</v>
      </c>
    </row>
    <row r="198" spans="1:6" ht="12.75" customHeight="1" x14ac:dyDescent="0.2">
      <c r="A198" s="63">
        <v>3294</v>
      </c>
      <c r="B198" s="64" t="s">
        <v>398</v>
      </c>
      <c r="C198" s="247" t="s">
        <v>399</v>
      </c>
      <c r="D198" s="194">
        <v>9850.65</v>
      </c>
      <c r="E198" s="194">
        <v>5979.97</v>
      </c>
      <c r="F198" s="45">
        <f t="shared" si="26"/>
        <v>60.706349327201757</v>
      </c>
    </row>
    <row r="199" spans="1:6" ht="12.75" customHeight="1" x14ac:dyDescent="0.2">
      <c r="A199" s="63">
        <v>3295</v>
      </c>
      <c r="B199" s="64" t="s">
        <v>400</v>
      </c>
      <c r="C199" s="247" t="s">
        <v>401</v>
      </c>
      <c r="D199" s="194">
        <v>8614.07</v>
      </c>
      <c r="E199" s="194">
        <v>3263.5</v>
      </c>
      <c r="F199" s="45">
        <f t="shared" si="26"/>
        <v>37.885691664915655</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38029.99</v>
      </c>
      <c r="E201" s="194">
        <v>51649.96</v>
      </c>
      <c r="F201" s="45">
        <f t="shared" si="26"/>
        <v>135.81376171805462</v>
      </c>
    </row>
    <row r="202" spans="1:6" ht="12.75" customHeight="1" x14ac:dyDescent="0.2">
      <c r="A202" s="63">
        <v>34</v>
      </c>
      <c r="B202" s="183" t="s">
        <v>406</v>
      </c>
      <c r="C202" s="247" t="s">
        <v>407</v>
      </c>
      <c r="D202" s="60">
        <f t="shared" ref="D202:E202" si="37">D203+D208+D216</f>
        <v>1760.1100000000001</v>
      </c>
      <c r="E202" s="60">
        <f t="shared" si="37"/>
        <v>1353.45</v>
      </c>
      <c r="F202" s="45">
        <f t="shared" si="26"/>
        <v>76.895762196680877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1760.1100000000001</v>
      </c>
      <c r="E216" s="60">
        <f t="shared" si="40"/>
        <v>1353.45</v>
      </c>
      <c r="F216" s="45">
        <f t="shared" si="26"/>
        <v>76.895762196680877</v>
      </c>
    </row>
    <row r="217" spans="1:6" ht="12.75" customHeight="1" x14ac:dyDescent="0.2">
      <c r="A217" s="63">
        <v>3431</v>
      </c>
      <c r="B217" s="182" t="s">
        <v>436</v>
      </c>
      <c r="C217" s="247" t="s">
        <v>437</v>
      </c>
      <c r="D217" s="194">
        <v>1653.42</v>
      </c>
      <c r="E217" s="194">
        <v>1330.57</v>
      </c>
      <c r="F217" s="45">
        <f t="shared" si="26"/>
        <v>80.473805808566482</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106.69</v>
      </c>
      <c r="E219" s="194">
        <v>22.88</v>
      </c>
      <c r="F219" s="45">
        <f t="shared" si="26"/>
        <v>21.445308838691535</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26087.18</v>
      </c>
      <c r="E221" s="60">
        <f t="shared" si="41"/>
        <v>12127.89</v>
      </c>
      <c r="F221" s="45">
        <f t="shared" si="26"/>
        <v>46.489846736979615</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26087.18</v>
      </c>
      <c r="E225" s="60">
        <f t="shared" si="43"/>
        <v>12127.89</v>
      </c>
      <c r="F225" s="45">
        <f t="shared" si="26"/>
        <v>46.489846736979615</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9876.2000000000007</v>
      </c>
      <c r="E227" s="194">
        <v>12127.89</v>
      </c>
      <c r="F227" s="45">
        <f t="shared" si="26"/>
        <v>122.79915352058484</v>
      </c>
    </row>
    <row r="228" spans="1:6" ht="12.75" customHeight="1" x14ac:dyDescent="0.2">
      <c r="A228" s="63">
        <v>3523</v>
      </c>
      <c r="B228" s="64" t="s">
        <v>458</v>
      </c>
      <c r="C228" s="247" t="s">
        <v>459</v>
      </c>
      <c r="D228" s="194">
        <v>16210.98</v>
      </c>
      <c r="E228" s="194"/>
      <c r="F228" s="45">
        <f t="shared" si="26"/>
        <v>0</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172807.5</v>
      </c>
      <c r="E230" s="60">
        <f>E231+E234+E237+E242+E246+E250+E254+E257</f>
        <v>181881.71</v>
      </c>
      <c r="F230" s="45">
        <f t="shared" ref="F230:F245" si="44">IF(D230&lt;&gt;0,IF(E230/D230&gt;=100,"&gt;&gt;100",E230/D230*100),"-")</f>
        <v>105.25105102498445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11372.09</v>
      </c>
      <c r="E237" s="60">
        <f t="shared" si="47"/>
        <v>17492.189999999999</v>
      </c>
      <c r="F237" s="45">
        <f t="shared" si="44"/>
        <v>153.81684457298525</v>
      </c>
    </row>
    <row r="238" spans="1:6" ht="12" x14ac:dyDescent="0.2">
      <c r="A238" s="63">
        <v>3631</v>
      </c>
      <c r="B238" s="65" t="s">
        <v>478</v>
      </c>
      <c r="C238" s="247" t="s">
        <v>479</v>
      </c>
      <c r="D238" s="194">
        <v>480</v>
      </c>
      <c r="E238" s="194"/>
      <c r="F238" s="45">
        <f t="shared" si="44"/>
        <v>0</v>
      </c>
    </row>
    <row r="239" spans="1:6" ht="12" x14ac:dyDescent="0.2">
      <c r="A239" s="63">
        <v>3632</v>
      </c>
      <c r="B239" s="65" t="s">
        <v>480</v>
      </c>
      <c r="C239" s="247" t="s">
        <v>481</v>
      </c>
      <c r="D239" s="194">
        <v>10892.09</v>
      </c>
      <c r="E239" s="194">
        <v>17492.189999999999</v>
      </c>
      <c r="F239" s="45">
        <f t="shared" si="44"/>
        <v>160.59534946920195</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11355.41</v>
      </c>
      <c r="E246" s="60">
        <f t="shared" si="48"/>
        <v>19428.66</v>
      </c>
      <c r="F246" s="45">
        <f t="shared" ref="F246:F249" si="49">IF(D246&lt;&gt;0,IF(E246/D246&gt;=100,"&gt;&gt;100",E246/D246*100),"-")</f>
        <v>171.09606786544916</v>
      </c>
    </row>
    <row r="247" spans="1:6" ht="12.75" customHeight="1" x14ac:dyDescent="0.2">
      <c r="A247" s="63" t="s">
        <v>493</v>
      </c>
      <c r="B247" s="64" t="s">
        <v>494</v>
      </c>
      <c r="C247" s="247" t="s">
        <v>493</v>
      </c>
      <c r="D247" s="194">
        <v>11355.41</v>
      </c>
      <c r="E247" s="194">
        <v>19428.66</v>
      </c>
      <c r="F247" s="45">
        <f t="shared" si="49"/>
        <v>171.09606786544916</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150080</v>
      </c>
      <c r="E250" s="60">
        <f t="shared" si="50"/>
        <v>144960.85999999999</v>
      </c>
      <c r="F250" s="45">
        <f t="shared" ref="F250:F253" si="51">IF(D250&lt;&gt;0,IF(E250/D250&gt;=100,"&gt;&gt;100",E250/D250*100),"-")</f>
        <v>96.589059168443498</v>
      </c>
    </row>
    <row r="251" spans="1:6" ht="24" x14ac:dyDescent="0.2">
      <c r="A251" s="63">
        <v>3672</v>
      </c>
      <c r="B251" s="64" t="s">
        <v>501</v>
      </c>
      <c r="C251" s="247" t="s">
        <v>502</v>
      </c>
      <c r="D251" s="194">
        <v>150080</v>
      </c>
      <c r="E251" s="194">
        <v>144960.85999999999</v>
      </c>
      <c r="F251" s="45">
        <f t="shared" si="51"/>
        <v>96.589059168443498</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70548.179999999993</v>
      </c>
      <c r="E262" s="60">
        <f t="shared" si="55"/>
        <v>68408.12</v>
      </c>
      <c r="F262" s="45">
        <f t="shared" ref="F262:F268" si="56">IF(D262&lt;&gt;0,IF(E262/D262&gt;=100,"&gt;&gt;100",E262/D262*100),"-")</f>
        <v>96.966526989073287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70548.179999999993</v>
      </c>
      <c r="E269" s="60">
        <f t="shared" si="58"/>
        <v>68408.12</v>
      </c>
      <c r="F269" s="45">
        <f t="shared" ref="F269:F272" si="59">IF(D269&lt;&gt;0,IF(E269/D269&gt;=100,"&gt;&gt;100",E269/D269*100),"-")</f>
        <v>96.966526989073287</v>
      </c>
    </row>
    <row r="270" spans="1:6" ht="12.75" customHeight="1" x14ac:dyDescent="0.2">
      <c r="A270" s="63">
        <v>3721</v>
      </c>
      <c r="B270" s="65" t="s">
        <v>533</v>
      </c>
      <c r="C270" s="247" t="s">
        <v>534</v>
      </c>
      <c r="D270" s="194">
        <v>58422.559999999998</v>
      </c>
      <c r="E270" s="194">
        <v>65949.22</v>
      </c>
      <c r="F270" s="45">
        <f t="shared" si="59"/>
        <v>112.88313966385589</v>
      </c>
    </row>
    <row r="271" spans="1:6" ht="12.75" customHeight="1" x14ac:dyDescent="0.2">
      <c r="A271" s="63">
        <v>3722</v>
      </c>
      <c r="B271" s="65" t="s">
        <v>535</v>
      </c>
      <c r="C271" s="247" t="s">
        <v>536</v>
      </c>
      <c r="D271" s="194">
        <v>12125.62</v>
      </c>
      <c r="E271" s="194">
        <v>2458.9</v>
      </c>
      <c r="F271" s="45">
        <f t="shared" si="59"/>
        <v>20.278550705036114</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90254.700000000012</v>
      </c>
      <c r="E273" s="60">
        <f t="shared" si="60"/>
        <v>131415.97</v>
      </c>
      <c r="F273" s="45">
        <f t="shared" ref="F273:F277" si="61">IF(D273&lt;&gt;0,IF(E273/D273&gt;=100,"&gt;&gt;100",E273/D273*100),"-")</f>
        <v>145.60568036900014</v>
      </c>
    </row>
    <row r="274" spans="1:6" ht="12.75" customHeight="1" x14ac:dyDescent="0.2">
      <c r="A274" s="63">
        <v>381</v>
      </c>
      <c r="B274" s="64" t="s">
        <v>541</v>
      </c>
      <c r="C274" s="247" t="s">
        <v>542</v>
      </c>
      <c r="D274" s="60">
        <f t="shared" ref="D274:E274" si="62">SUM(D275:D277)</f>
        <v>83134.600000000006</v>
      </c>
      <c r="E274" s="60">
        <f t="shared" si="62"/>
        <v>78691.08</v>
      </c>
      <c r="F274" s="45">
        <f t="shared" si="61"/>
        <v>94.655029313907804</v>
      </c>
    </row>
    <row r="275" spans="1:6" ht="12.75" customHeight="1" x14ac:dyDescent="0.2">
      <c r="A275" s="63">
        <v>3811</v>
      </c>
      <c r="B275" s="64" t="s">
        <v>543</v>
      </c>
      <c r="C275" s="247" t="s">
        <v>544</v>
      </c>
      <c r="D275" s="194">
        <v>83134.600000000006</v>
      </c>
      <c r="E275" s="194">
        <v>78691.08</v>
      </c>
      <c r="F275" s="45">
        <f t="shared" si="61"/>
        <v>94.655029313907804</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4342</v>
      </c>
      <c r="E278" s="60">
        <f t="shared" si="63"/>
        <v>231</v>
      </c>
      <c r="F278" s="45">
        <f t="shared" ref="F278:F282" si="64">IF(D278&lt;&gt;0,IF(E278/D278&gt;=100,"&gt;&gt;100",E278/D278*100),"-")</f>
        <v>5.3201289728235839</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4342</v>
      </c>
      <c r="E280" s="194">
        <v>231</v>
      </c>
      <c r="F280" s="45">
        <f t="shared" si="64"/>
        <v>5.3201289728235839</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2778.1</v>
      </c>
      <c r="E289" s="60">
        <f t="shared" si="67"/>
        <v>52493.89</v>
      </c>
      <c r="F289" s="45">
        <f t="shared" si="66"/>
        <v>1889.5608509412909</v>
      </c>
    </row>
    <row r="290" spans="1:6" ht="24" x14ac:dyDescent="0.2">
      <c r="A290" s="63">
        <v>3861</v>
      </c>
      <c r="B290" s="64" t="s">
        <v>572</v>
      </c>
      <c r="C290" s="247" t="s">
        <v>573</v>
      </c>
      <c r="D290" s="194">
        <v>2778.1</v>
      </c>
      <c r="E290" s="194">
        <v>52493.89</v>
      </c>
      <c r="F290" s="45">
        <f t="shared" si="66"/>
        <v>1889.5608509412909</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864185.59999999986</v>
      </c>
      <c r="E299" s="60">
        <f>E152-E297+E298</f>
        <v>824675.36</v>
      </c>
      <c r="F299" s="45">
        <f t="shared" si="68"/>
        <v>95.428037680794503</v>
      </c>
    </row>
    <row r="300" spans="1:6" ht="12.75" customHeight="1" x14ac:dyDescent="0.2">
      <c r="A300" s="63" t="s">
        <v>582</v>
      </c>
      <c r="B300" s="64" t="s">
        <v>593</v>
      </c>
      <c r="C300" s="247" t="s">
        <v>594</v>
      </c>
      <c r="D300" s="60">
        <f>IF(D6&gt;=D299,D6-D299,0)</f>
        <v>463066.26000000024</v>
      </c>
      <c r="E300" s="60">
        <f>IF(E6&gt;=E299,E6-E299,0)</f>
        <v>307552.19999999984</v>
      </c>
      <c r="F300" s="45">
        <f t="shared" si="68"/>
        <v>66.416456254014207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22210.94</v>
      </c>
      <c r="E302" s="194">
        <v>0</v>
      </c>
      <c r="F302" s="45">
        <f t="shared" si="68"/>
        <v>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1570.36</v>
      </c>
      <c r="E308" s="60">
        <f t="shared" si="71"/>
        <v>1851.06</v>
      </c>
      <c r="F308" s="45">
        <f t="shared" ref="F308:F428" si="72">IF(D308&lt;&gt;0,IF(E308/D308&gt;=100,"&gt;&gt;100",E308/D308*100),"-")</f>
        <v>117.87488219261826</v>
      </c>
    </row>
    <row r="309" spans="1:6" ht="12.75" customHeight="1" x14ac:dyDescent="0.2">
      <c r="A309" s="63">
        <v>71</v>
      </c>
      <c r="B309" s="64" t="s">
        <v>610</v>
      </c>
      <c r="C309" s="247" t="s">
        <v>611</v>
      </c>
      <c r="D309" s="60">
        <f t="shared" ref="D309:E309" si="73">D310+D314</f>
        <v>0</v>
      </c>
      <c r="E309" s="60">
        <f t="shared" si="73"/>
        <v>1300</v>
      </c>
      <c r="F309" s="45" t="str">
        <f t="shared" si="72"/>
        <v>-</v>
      </c>
    </row>
    <row r="310" spans="1:6" ht="24" x14ac:dyDescent="0.2">
      <c r="A310" s="63">
        <v>711</v>
      </c>
      <c r="B310" s="64" t="s">
        <v>612</v>
      </c>
      <c r="C310" s="247" t="s">
        <v>613</v>
      </c>
      <c r="D310" s="60">
        <f t="shared" ref="D310:E310" si="74">SUM(D311:D313)</f>
        <v>0</v>
      </c>
      <c r="E310" s="60">
        <f t="shared" si="74"/>
        <v>1300</v>
      </c>
      <c r="F310" s="45" t="str">
        <f t="shared" si="72"/>
        <v>-</v>
      </c>
    </row>
    <row r="311" spans="1:6" ht="12.75" customHeight="1" x14ac:dyDescent="0.2">
      <c r="A311" s="63">
        <v>7111</v>
      </c>
      <c r="B311" s="64" t="s">
        <v>614</v>
      </c>
      <c r="C311" s="247" t="s">
        <v>615</v>
      </c>
      <c r="D311" s="194">
        <v>0</v>
      </c>
      <c r="E311" s="194">
        <v>1300</v>
      </c>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1570.36</v>
      </c>
      <c r="E321" s="60">
        <f t="shared" si="76"/>
        <v>551.05999999999995</v>
      </c>
      <c r="F321" s="45">
        <f t="shared" si="72"/>
        <v>35.091316640770273</v>
      </c>
    </row>
    <row r="322" spans="1:6" ht="12.75" customHeight="1" x14ac:dyDescent="0.2">
      <c r="A322" s="63">
        <v>721</v>
      </c>
      <c r="B322" s="64" t="s">
        <v>636</v>
      </c>
      <c r="C322" s="247" t="s">
        <v>637</v>
      </c>
      <c r="D322" s="60">
        <f t="shared" ref="D322:E322" si="77">SUM(D323:D326)</f>
        <v>1570.36</v>
      </c>
      <c r="E322" s="60">
        <f t="shared" si="77"/>
        <v>551.05999999999995</v>
      </c>
      <c r="F322" s="45">
        <f t="shared" si="72"/>
        <v>35.091316640770273</v>
      </c>
    </row>
    <row r="323" spans="1:6" ht="12.75" customHeight="1" x14ac:dyDescent="0.2">
      <c r="A323" s="63">
        <v>7211</v>
      </c>
      <c r="B323" s="64" t="s">
        <v>638</v>
      </c>
      <c r="C323" s="247" t="s">
        <v>639</v>
      </c>
      <c r="D323" s="194">
        <v>1570.36</v>
      </c>
      <c r="E323" s="194">
        <v>551.05999999999995</v>
      </c>
      <c r="F323" s="45">
        <f t="shared" si="72"/>
        <v>35.091316640770273</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389804.50999999995</v>
      </c>
      <c r="E360" s="60">
        <f t="shared" si="86"/>
        <v>329742.45999999996</v>
      </c>
      <c r="F360" s="45">
        <f t="shared" si="72"/>
        <v>84.591750875329794</v>
      </c>
    </row>
    <row r="361" spans="1:6" ht="12.75" customHeight="1" x14ac:dyDescent="0.2">
      <c r="A361" s="63">
        <v>41</v>
      </c>
      <c r="B361" s="64" t="s">
        <v>714</v>
      </c>
      <c r="C361" s="247" t="s">
        <v>715</v>
      </c>
      <c r="D361" s="60">
        <f t="shared" ref="D361:E361" si="87">D362+D366</f>
        <v>204195.46</v>
      </c>
      <c r="E361" s="60">
        <f t="shared" si="87"/>
        <v>0</v>
      </c>
      <c r="F361" s="45">
        <f t="shared" si="72"/>
        <v>0</v>
      </c>
    </row>
    <row r="362" spans="1:6" ht="12.75" customHeight="1" x14ac:dyDescent="0.2">
      <c r="A362" s="63">
        <v>411</v>
      </c>
      <c r="B362" s="64" t="s">
        <v>716</v>
      </c>
      <c r="C362" s="247" t="s">
        <v>717</v>
      </c>
      <c r="D362" s="60">
        <f t="shared" ref="D362:E362" si="88">SUM(D363:D365)</f>
        <v>75901.509999999995</v>
      </c>
      <c r="E362" s="60">
        <f t="shared" si="88"/>
        <v>0</v>
      </c>
      <c r="F362" s="45">
        <f t="shared" si="72"/>
        <v>0</v>
      </c>
    </row>
    <row r="363" spans="1:6" ht="12.75" customHeight="1" x14ac:dyDescent="0.2">
      <c r="A363" s="63">
        <v>4111</v>
      </c>
      <c r="B363" s="64" t="s">
        <v>614</v>
      </c>
      <c r="C363" s="247" t="s">
        <v>718</v>
      </c>
      <c r="D363" s="194">
        <v>75901.509999999995</v>
      </c>
      <c r="E363" s="194"/>
      <c r="F363" s="45">
        <f t="shared" si="72"/>
        <v>0</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128293.95</v>
      </c>
      <c r="E366" s="60">
        <f t="shared" si="89"/>
        <v>0</v>
      </c>
      <c r="F366" s="45">
        <f t="shared" si="72"/>
        <v>0</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128293.95</v>
      </c>
      <c r="E370" s="194"/>
      <c r="F370" s="45">
        <f t="shared" si="72"/>
        <v>0</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103203.25</v>
      </c>
      <c r="E373" s="60">
        <f t="shared" si="90"/>
        <v>315017.45999999996</v>
      </c>
      <c r="F373" s="45">
        <f t="shared" si="72"/>
        <v>305.23986405466877</v>
      </c>
    </row>
    <row r="374" spans="1:6" ht="12.75" customHeight="1" x14ac:dyDescent="0.2">
      <c r="A374" s="63">
        <v>421</v>
      </c>
      <c r="B374" s="64" t="s">
        <v>732</v>
      </c>
      <c r="C374" s="247" t="s">
        <v>733</v>
      </c>
      <c r="D374" s="60">
        <f t="shared" ref="D374:E374" si="91">SUM(D375:D378)</f>
        <v>72225.63</v>
      </c>
      <c r="E374" s="60">
        <f t="shared" si="91"/>
        <v>195006.38999999998</v>
      </c>
      <c r="F374" s="45">
        <f t="shared" si="72"/>
        <v>269.99610802979493</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v>190866.9</v>
      </c>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72225.63</v>
      </c>
      <c r="E378" s="194">
        <v>4139.49</v>
      </c>
      <c r="F378" s="45">
        <f t="shared" si="72"/>
        <v>5.7313311078075735</v>
      </c>
    </row>
    <row r="379" spans="1:6" ht="12.75" customHeight="1" x14ac:dyDescent="0.2">
      <c r="A379" s="63">
        <v>422</v>
      </c>
      <c r="B379" s="64" t="s">
        <v>738</v>
      </c>
      <c r="C379" s="247" t="s">
        <v>739</v>
      </c>
      <c r="D379" s="60">
        <f t="shared" ref="D379:E379" si="92">SUM(D380:D387)</f>
        <v>25577.62</v>
      </c>
      <c r="E379" s="60">
        <f t="shared" si="92"/>
        <v>72736.070000000007</v>
      </c>
      <c r="F379" s="45">
        <f t="shared" si="72"/>
        <v>284.37387841401977</v>
      </c>
    </row>
    <row r="380" spans="1:6" ht="12.75" customHeight="1" x14ac:dyDescent="0.2">
      <c r="A380" s="63">
        <v>4221</v>
      </c>
      <c r="B380" s="64" t="s">
        <v>648</v>
      </c>
      <c r="C380" s="247" t="s">
        <v>740</v>
      </c>
      <c r="D380" s="194">
        <v>1302.99</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9524.6299999999992</v>
      </c>
      <c r="E382" s="194">
        <v>2330.09</v>
      </c>
      <c r="F382" s="45">
        <f t="shared" si="72"/>
        <v>24.463837440404511</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v>28220.98</v>
      </c>
      <c r="F384" s="71" t="str">
        <f t="shared" si="72"/>
        <v>-</v>
      </c>
    </row>
    <row r="385" spans="1:6" ht="12.75" customHeight="1" x14ac:dyDescent="0.2">
      <c r="A385" s="63">
        <v>4226</v>
      </c>
      <c r="B385" s="64" t="s">
        <v>658</v>
      </c>
      <c r="C385" s="247" t="s">
        <v>746</v>
      </c>
      <c r="D385" s="194">
        <v>0</v>
      </c>
      <c r="E385" s="194">
        <v>10935</v>
      </c>
      <c r="F385" s="45" t="str">
        <f t="shared" si="72"/>
        <v>-</v>
      </c>
    </row>
    <row r="386" spans="1:6" ht="12.75" customHeight="1" x14ac:dyDescent="0.2">
      <c r="A386" s="63">
        <v>4227</v>
      </c>
      <c r="B386" s="183" t="s">
        <v>660</v>
      </c>
      <c r="C386" s="247" t="s">
        <v>747</v>
      </c>
      <c r="D386" s="194">
        <v>14750</v>
      </c>
      <c r="E386" s="194">
        <v>31250</v>
      </c>
      <c r="F386" s="45">
        <f t="shared" si="72"/>
        <v>211.86440677966104</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5400</v>
      </c>
      <c r="E401" s="60">
        <f t="shared" si="96"/>
        <v>47275</v>
      </c>
      <c r="F401" s="45">
        <f t="shared" si="72"/>
        <v>875.46296296296293</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5400</v>
      </c>
      <c r="E403" s="194">
        <v>20875</v>
      </c>
      <c r="F403" s="45">
        <f t="shared" si="72"/>
        <v>386.57407407407408</v>
      </c>
    </row>
    <row r="404" spans="1:6" ht="12.75" customHeight="1" x14ac:dyDescent="0.2">
      <c r="A404" s="63">
        <v>4263</v>
      </c>
      <c r="B404" s="64" t="s">
        <v>696</v>
      </c>
      <c r="C404" s="247" t="s">
        <v>771</v>
      </c>
      <c r="D404" s="194">
        <v>0</v>
      </c>
      <c r="E404" s="194">
        <v>26400</v>
      </c>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82405.8</v>
      </c>
      <c r="E412" s="60">
        <f t="shared" si="100"/>
        <v>14725</v>
      </c>
      <c r="F412" s="45">
        <f t="shared" si="72"/>
        <v>17.868887869543162</v>
      </c>
    </row>
    <row r="413" spans="1:6" ht="12.75" customHeight="1" x14ac:dyDescent="0.2">
      <c r="A413" s="63">
        <v>451</v>
      </c>
      <c r="B413" s="64" t="s">
        <v>785</v>
      </c>
      <c r="C413" s="247" t="s">
        <v>786</v>
      </c>
      <c r="D413" s="194">
        <v>82405.8</v>
      </c>
      <c r="E413" s="194">
        <v>14725</v>
      </c>
      <c r="F413" s="45">
        <f t="shared" si="72"/>
        <v>17.868887869543162</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388234.14999999997</v>
      </c>
      <c r="E418" s="60">
        <f t="shared" si="102"/>
        <v>327891.39999999997</v>
      </c>
      <c r="F418" s="45">
        <f t="shared" si="72"/>
        <v>84.457124650162797</v>
      </c>
    </row>
    <row r="419" spans="1:6" ht="12.75" customHeight="1" x14ac:dyDescent="0.2">
      <c r="A419" s="63">
        <v>92212</v>
      </c>
      <c r="B419" s="64" t="s">
        <v>797</v>
      </c>
      <c r="C419" s="247" t="s">
        <v>798</v>
      </c>
      <c r="D419" s="194">
        <v>0</v>
      </c>
      <c r="E419" s="194">
        <v>81525.06</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1328822.2200000002</v>
      </c>
      <c r="E422" s="60">
        <f>E6+E308</f>
        <v>1134078.6199999999</v>
      </c>
      <c r="F422" s="45">
        <f t="shared" si="72"/>
        <v>85.34464602796902</v>
      </c>
    </row>
    <row r="423" spans="1:6" ht="12.75" customHeight="1" x14ac:dyDescent="0.2">
      <c r="A423" s="63" t="s">
        <v>582</v>
      </c>
      <c r="B423" s="64" t="s">
        <v>805</v>
      </c>
      <c r="C423" s="247" t="s">
        <v>806</v>
      </c>
      <c r="D423" s="60">
        <f t="shared" ref="D423:E423" si="103">D299+D360</f>
        <v>1253990.1099999999</v>
      </c>
      <c r="E423" s="60">
        <f t="shared" si="103"/>
        <v>1154417.8199999998</v>
      </c>
      <c r="F423" s="45">
        <f t="shared" si="72"/>
        <v>92.059563372473491</v>
      </c>
    </row>
    <row r="424" spans="1:6" ht="12.75" customHeight="1" x14ac:dyDescent="0.2">
      <c r="A424" s="63" t="s">
        <v>582</v>
      </c>
      <c r="B424" s="64" t="s">
        <v>807</v>
      </c>
      <c r="C424" s="247" t="s">
        <v>808</v>
      </c>
      <c r="D424" s="60">
        <f t="shared" ref="D424:E424" si="104">IF(D422&gt;=D423,D422-D423,0)</f>
        <v>74832.110000000335</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20339.199999999953</v>
      </c>
      <c r="F425" s="45" t="str">
        <f t="shared" si="72"/>
        <v>-</v>
      </c>
    </row>
    <row r="426" spans="1:6" ht="12.75" customHeight="1" x14ac:dyDescent="0.2">
      <c r="A426" s="251" t="s">
        <v>811</v>
      </c>
      <c r="B426" s="183" t="s">
        <v>812</v>
      </c>
      <c r="C426" s="252" t="s">
        <v>813</v>
      </c>
      <c r="D426" s="60">
        <f t="shared" ref="D426:E426" si="106">IF(D302-D303+D419-D420&gt;=0,D302-D303+D419-D420,0)</f>
        <v>22210.94</v>
      </c>
      <c r="E426" s="60">
        <f t="shared" si="106"/>
        <v>81525.06</v>
      </c>
      <c r="F426" s="45">
        <f t="shared" si="72"/>
        <v>367.0491208386498</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1328822.2200000002</v>
      </c>
      <c r="E643" s="60">
        <f>E422+E430</f>
        <v>1134078.6199999999</v>
      </c>
      <c r="F643" s="45">
        <f t="shared" si="109"/>
        <v>85.34464602796902</v>
      </c>
    </row>
    <row r="644" spans="1:6" ht="12.75" customHeight="1" x14ac:dyDescent="0.2">
      <c r="A644" s="63" t="s">
        <v>582</v>
      </c>
      <c r="B644" s="64" t="s">
        <v>1238</v>
      </c>
      <c r="C644" s="247" t="s">
        <v>1239</v>
      </c>
      <c r="D644" s="60">
        <f>D423+D535</f>
        <v>1253990.1099999999</v>
      </c>
      <c r="E644" s="60">
        <f>E423+E535</f>
        <v>1154417.8199999998</v>
      </c>
      <c r="F644" s="45">
        <f t="shared" si="109"/>
        <v>92.059563372473491</v>
      </c>
    </row>
    <row r="645" spans="1:6" ht="12.75" customHeight="1" x14ac:dyDescent="0.2">
      <c r="A645" s="63" t="s">
        <v>582</v>
      </c>
      <c r="B645" s="64" t="s">
        <v>1240</v>
      </c>
      <c r="C645" s="247" t="s">
        <v>1241</v>
      </c>
      <c r="D645" s="60">
        <f t="shared" ref="D645:E645" si="163">IF(D643&gt;=D644,D643-D644,0)</f>
        <v>74832.110000000335</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20339.199999999953</v>
      </c>
      <c r="F646" s="45" t="str">
        <f t="shared" si="109"/>
        <v>-</v>
      </c>
    </row>
    <row r="647" spans="1:6" ht="24" x14ac:dyDescent="0.2">
      <c r="A647" s="251" t="s">
        <v>1244</v>
      </c>
      <c r="B647" s="64" t="s">
        <v>1245</v>
      </c>
      <c r="C647" s="252" t="s">
        <v>1244</v>
      </c>
      <c r="D647" s="60">
        <f>IF(D426-D427+D641-D642&gt;=0,D426-D427+D641-D642,0)</f>
        <v>22210.94</v>
      </c>
      <c r="E647" s="60">
        <f>IF(E426-E427+E641-E642&gt;=0,E426-E427+E641-E642,0)</f>
        <v>81525.06</v>
      </c>
      <c r="F647" s="45">
        <f t="shared" si="109"/>
        <v>367.0491208386498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97043.050000000338</v>
      </c>
      <c r="E649" s="60">
        <f t="shared" si="165"/>
        <v>61185.860000000044</v>
      </c>
      <c r="F649" s="45">
        <f t="shared" si="109"/>
        <v>63.050223586335996</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159147.16</v>
      </c>
      <c r="E653" s="194">
        <v>374508.58</v>
      </c>
      <c r="F653" s="45">
        <f t="shared" ref="F653:F740" si="167">IF(D653&lt;&gt;0,IF(E653/D653&gt;=100,"&gt;&gt;100",E653/D653*100),"-")</f>
        <v>235.32218859576255</v>
      </c>
    </row>
    <row r="654" spans="1:6" ht="12.75" customHeight="1" x14ac:dyDescent="0.2">
      <c r="A654" s="63" t="s">
        <v>1257</v>
      </c>
      <c r="B654" s="64" t="s">
        <v>1258</v>
      </c>
      <c r="C654" s="247" t="s">
        <v>1257</v>
      </c>
      <c r="D654" s="194">
        <v>1415388.54</v>
      </c>
      <c r="E654" s="194">
        <v>1419108.13</v>
      </c>
      <c r="F654" s="45">
        <f t="shared" si="167"/>
        <v>100.26279639087652</v>
      </c>
    </row>
    <row r="655" spans="1:6" ht="12.75" customHeight="1" x14ac:dyDescent="0.2">
      <c r="A655" s="63" t="s">
        <v>1259</v>
      </c>
      <c r="B655" s="64" t="s">
        <v>1260</v>
      </c>
      <c r="C655" s="247" t="s">
        <v>1259</v>
      </c>
      <c r="D655" s="194">
        <v>1332154.24</v>
      </c>
      <c r="E655" s="194">
        <v>1540494.33</v>
      </c>
      <c r="F655" s="45">
        <f t="shared" si="167"/>
        <v>115.63933692843256</v>
      </c>
    </row>
    <row r="656" spans="1:6" ht="24" x14ac:dyDescent="0.2">
      <c r="A656" s="63">
        <v>11</v>
      </c>
      <c r="B656" s="64" t="s">
        <v>1261</v>
      </c>
      <c r="C656" s="247" t="s">
        <v>1262</v>
      </c>
      <c r="D656" s="60">
        <f t="shared" ref="D656:E656" si="168">+D653+D654-D655</f>
        <v>242381.45999999996</v>
      </c>
      <c r="E656" s="60">
        <f t="shared" si="168"/>
        <v>253122.37999999989</v>
      </c>
      <c r="F656" s="45">
        <f t="shared" si="167"/>
        <v>104.4314115444308</v>
      </c>
    </row>
    <row r="657" spans="1:6" ht="24" x14ac:dyDescent="0.2">
      <c r="A657" s="63" t="s">
        <v>582</v>
      </c>
      <c r="B657" s="64" t="s">
        <v>1263</v>
      </c>
      <c r="C657" s="247" t="s">
        <v>1264</v>
      </c>
      <c r="D657" s="253">
        <v>10</v>
      </c>
      <c r="E657" s="253">
        <v>11</v>
      </c>
      <c r="F657" s="45">
        <f t="shared" si="167"/>
        <v>110.00000000000001</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9</v>
      </c>
      <c r="E659" s="253">
        <v>11</v>
      </c>
      <c r="F659" s="45">
        <f t="shared" si="167"/>
        <v>122.22222222222223</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2400</v>
      </c>
      <c r="E669" s="194">
        <v>49260</v>
      </c>
      <c r="F669" s="45">
        <f t="shared" si="167"/>
        <v>2052.5</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13832</v>
      </c>
      <c r="E672" s="194">
        <v>16556.95</v>
      </c>
      <c r="F672" s="45">
        <f t="shared" si="167"/>
        <v>119.70033256217467</v>
      </c>
    </row>
    <row r="673" spans="1:6" ht="12.75" customHeight="1" x14ac:dyDescent="0.2">
      <c r="A673" s="63">
        <v>63321</v>
      </c>
      <c r="B673" s="64" t="s">
        <v>1296</v>
      </c>
      <c r="C673" s="247" t="s">
        <v>1297</v>
      </c>
      <c r="D673" s="194">
        <v>266085.08</v>
      </c>
      <c r="E673" s="194">
        <v>41374</v>
      </c>
      <c r="F673" s="45">
        <f t="shared" si="167"/>
        <v>15.549161944743387</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480</v>
      </c>
      <c r="E683" s="192"/>
      <c r="F683" s="71">
        <f t="shared" si="167"/>
        <v>0</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19364.150000000001</v>
      </c>
      <c r="E706" s="192">
        <v>0</v>
      </c>
      <c r="F706" s="71">
        <f t="shared" si="167"/>
        <v>0</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173.98</v>
      </c>
      <c r="E777" s="192"/>
      <c r="F777" s="71">
        <f t="shared" si="169"/>
        <v>0</v>
      </c>
    </row>
    <row r="778" spans="1:6" ht="12.75" customHeight="1" x14ac:dyDescent="0.2">
      <c r="A778" s="70">
        <v>35232</v>
      </c>
      <c r="B778" s="65" t="s">
        <v>1486</v>
      </c>
      <c r="C778" s="278" t="s">
        <v>1487</v>
      </c>
      <c r="D778" s="192">
        <v>16037</v>
      </c>
      <c r="E778" s="192"/>
      <c r="F778" s="71">
        <f t="shared" si="169"/>
        <v>0</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480</v>
      </c>
      <c r="E782" s="192"/>
      <c r="F782" s="71">
        <f t="shared" si="169"/>
        <v>0</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10548.89</v>
      </c>
      <c r="E787" s="192">
        <v>17492.189999999999</v>
      </c>
      <c r="F787" s="71">
        <f t="shared" si="169"/>
        <v>165.82019530016902</v>
      </c>
    </row>
    <row r="788" spans="1:6" ht="12.75" customHeight="1" x14ac:dyDescent="0.2">
      <c r="A788" s="70">
        <v>36325</v>
      </c>
      <c r="B788" s="65" t="s">
        <v>1506</v>
      </c>
      <c r="C788" s="278" t="s">
        <v>1507</v>
      </c>
      <c r="D788" s="192">
        <v>343.2</v>
      </c>
      <c r="E788" s="192">
        <v>0</v>
      </c>
      <c r="F788" s="71">
        <f t="shared" si="169"/>
        <v>0</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22028.1</v>
      </c>
      <c r="E846" s="194">
        <v>29400</v>
      </c>
      <c r="F846" s="45">
        <f t="shared" si="169"/>
        <v>133.46589129339347</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36394.46</v>
      </c>
      <c r="E850" s="194">
        <v>36549.22</v>
      </c>
      <c r="F850" s="45">
        <f t="shared" si="169"/>
        <v>100.42522955416841</v>
      </c>
    </row>
    <row r="851" spans="1:6" ht="12.75" customHeight="1" x14ac:dyDescent="0.2">
      <c r="A851" s="63">
        <v>37221</v>
      </c>
      <c r="B851" s="64" t="s">
        <v>1631</v>
      </c>
      <c r="C851" s="247" t="s">
        <v>1632</v>
      </c>
      <c r="D851" s="194">
        <v>2165.12</v>
      </c>
      <c r="E851" s="194">
        <v>1814.9</v>
      </c>
      <c r="F851" s="45">
        <f t="shared" si="169"/>
        <v>83.824453148093411</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9960.5</v>
      </c>
      <c r="E855" s="194">
        <v>644</v>
      </c>
      <c r="F855" s="45">
        <f t="shared" si="169"/>
        <v>6.465538878570352</v>
      </c>
    </row>
    <row r="856" spans="1:6" ht="12.75" customHeight="1" x14ac:dyDescent="0.2">
      <c r="A856" s="63">
        <v>38117</v>
      </c>
      <c r="B856" s="64" t="s">
        <v>1640</v>
      </c>
      <c r="C856" s="247" t="s">
        <v>1641</v>
      </c>
      <c r="D856" s="194">
        <v>0</v>
      </c>
      <c r="E856" s="194">
        <v>4555.78</v>
      </c>
      <c r="F856" s="45" t="str">
        <f t="shared" si="169"/>
        <v>-</v>
      </c>
    </row>
    <row r="857" spans="1:6" ht="12.75" customHeight="1" x14ac:dyDescent="0.2">
      <c r="A857" s="63">
        <v>38612</v>
      </c>
      <c r="B857" s="64" t="s">
        <v>1642</v>
      </c>
      <c r="C857" s="247" t="s">
        <v>1643</v>
      </c>
      <c r="D857" s="194">
        <v>2778.1</v>
      </c>
      <c r="E857" s="194">
        <v>52493.89</v>
      </c>
      <c r="F857" s="45">
        <f t="shared" si="169"/>
        <v>1889.5608509412909</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P27" sqref="P2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266044.09999999998</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1149100.1499999999</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134417.65</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682682.33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168500.17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263498.48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1353.45</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12127.89</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36920.85</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68865.52</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131415.97</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328684.77</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3315.4</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1245293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106509.85</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716892.79</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162801.10999999999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293260.56</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1966.6</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14195.76</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38761.96</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69898.55</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134428.44</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1579.81</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420699.96</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1190.4000000000001</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169851.25</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44915.26</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3934.0099999999998</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1.35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1.35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3932.66</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3932.66</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40981.25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40981.25</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124935.98999999999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27907.8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49467.96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35361.050000000003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12199.18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15</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31286</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15</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Provjera</v>
      </c>
      <c r="C230" s="91" t="s">
        <v>3544</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3549</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3555</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2026-07-10T11:31:53Z</cp:lastPrinted>
  <dcterms:created xsi:type="dcterms:W3CDTF">2022-04-01T05:14:30Z</dcterms:created>
  <dcterms:modified xsi:type="dcterms:W3CDTF">2026-07-20T10:37:08Z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