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54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E303" i="9" s="1"/>
  <c r="B303" i="9" s="1"/>
  <c r="F303" i="9"/>
  <c r="H302" i="9"/>
  <c r="G302" i="9"/>
  <c r="F302" i="9"/>
  <c r="E302" i="9"/>
  <c r="B302" i="9" s="1"/>
  <c r="H301" i="9"/>
  <c r="G301" i="9"/>
  <c r="E301" i="9" s="1"/>
  <c r="B301" i="9" s="1"/>
  <c r="F301" i="9"/>
  <c r="H300" i="9"/>
  <c r="G300" i="9"/>
  <c r="F300" i="9"/>
  <c r="H299" i="9"/>
  <c r="G299" i="9"/>
  <c r="E299" i="9" s="1"/>
  <c r="B299" i="9" s="1"/>
  <c r="F299" i="9"/>
  <c r="H298" i="9"/>
  <c r="G298" i="9"/>
  <c r="E298" i="9" s="1"/>
  <c r="B298" i="9" s="1"/>
  <c r="F298" i="9"/>
  <c r="H297" i="9"/>
  <c r="G297" i="9"/>
  <c r="F297" i="9"/>
  <c r="E297" i="9"/>
  <c r="B297" i="9" s="1"/>
  <c r="H296" i="9"/>
  <c r="G296" i="9"/>
  <c r="F296" i="9"/>
  <c r="H295" i="9"/>
  <c r="G295" i="9"/>
  <c r="E295" i="9" s="1"/>
  <c r="B295" i="9" s="1"/>
  <c r="F295" i="9"/>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E283" i="9" s="1"/>
  <c r="B283" i="9" s="1"/>
  <c r="F283" i="9"/>
  <c r="H282" i="9"/>
  <c r="G282" i="9"/>
  <c r="F282"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L264" i="9"/>
  <c r="F264" i="9" s="1"/>
  <c r="B264" i="9" s="1"/>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B252" i="9" s="1"/>
  <c r="E252" i="9"/>
  <c r="M251" i="9"/>
  <c r="L251" i="9"/>
  <c r="F251" i="9"/>
  <c r="E251" i="9"/>
  <c r="B251" i="9" s="1"/>
  <c r="M250" i="9"/>
  <c r="L250" i="9"/>
  <c r="F250" i="9"/>
  <c r="B250" i="9" s="1"/>
  <c r="E250" i="9"/>
  <c r="M249" i="9"/>
  <c r="L249" i="9"/>
  <c r="F249" i="9" s="1"/>
  <c r="B249" i="9" s="1"/>
  <c r="E249" i="9"/>
  <c r="M248" i="9"/>
  <c r="L248" i="9"/>
  <c r="F248" i="9" s="1"/>
  <c r="B248" i="9" s="1"/>
  <c r="E248" i="9"/>
  <c r="M247" i="9"/>
  <c r="L247" i="9"/>
  <c r="F247" i="9"/>
  <c r="E247" i="9"/>
  <c r="B247" i="9"/>
  <c r="M246" i="9"/>
  <c r="L246" i="9"/>
  <c r="F246" i="9" s="1"/>
  <c r="E246" i="9"/>
  <c r="M245" i="9"/>
  <c r="L245" i="9"/>
  <c r="F245" i="9"/>
  <c r="B245" i="9" s="1"/>
  <c r="E245" i="9"/>
  <c r="M244" i="9"/>
  <c r="L244" i="9"/>
  <c r="F244" i="9" s="1"/>
  <c r="B244" i="9" s="1"/>
  <c r="E244" i="9"/>
  <c r="M243" i="9"/>
  <c r="L243" i="9"/>
  <c r="F243" i="9" s="1"/>
  <c r="B243" i="9" s="1"/>
  <c r="E243" i="9"/>
  <c r="M242" i="9"/>
  <c r="L242" i="9"/>
  <c r="F242" i="9" s="1"/>
  <c r="E242" i="9"/>
  <c r="B242" i="9" s="1"/>
  <c r="M241" i="9"/>
  <c r="L241" i="9"/>
  <c r="F241" i="9"/>
  <c r="B241" i="9" s="1"/>
  <c r="E241" i="9"/>
  <c r="M240" i="9"/>
  <c r="L240" i="9"/>
  <c r="F240" i="9" s="1"/>
  <c r="B240" i="9" s="1"/>
  <c r="E240" i="9"/>
  <c r="M239" i="9"/>
  <c r="F239" i="9" s="1"/>
  <c r="L239" i="9"/>
  <c r="E239" i="9"/>
  <c r="B239" i="9" s="1"/>
  <c r="M238" i="9"/>
  <c r="L238" i="9"/>
  <c r="F238" i="9"/>
  <c r="E238" i="9"/>
  <c r="B238" i="9" s="1"/>
  <c r="M237" i="9"/>
  <c r="L237" i="9"/>
  <c r="F237" i="9" s="1"/>
  <c r="E237" i="9"/>
  <c r="M236" i="9"/>
  <c r="L236" i="9"/>
  <c r="F236" i="9" s="1"/>
  <c r="B236" i="9" s="1"/>
  <c r="E236" i="9"/>
  <c r="M235" i="9"/>
  <c r="L235" i="9"/>
  <c r="F235" i="9" s="1"/>
  <c r="E235" i="9"/>
  <c r="M234" i="9"/>
  <c r="L234" i="9"/>
  <c r="F234" i="9"/>
  <c r="E234" i="9"/>
  <c r="B234" i="9" s="1"/>
  <c r="M233" i="9"/>
  <c r="L233" i="9"/>
  <c r="F233" i="9" s="1"/>
  <c r="B233" i="9" s="1"/>
  <c r="E233" i="9"/>
  <c r="M232" i="9"/>
  <c r="L232" i="9"/>
  <c r="F232" i="9" s="1"/>
  <c r="B232" i="9" s="1"/>
  <c r="E232" i="9"/>
  <c r="M231" i="9"/>
  <c r="L231" i="9"/>
  <c r="F231" i="9" s="1"/>
  <c r="E231" i="9"/>
  <c r="B231" i="9" s="1"/>
  <c r="M230" i="9"/>
  <c r="L230" i="9"/>
  <c r="F230" i="9"/>
  <c r="E230" i="9"/>
  <c r="B230" i="9" s="1"/>
  <c r="M229" i="9"/>
  <c r="L229" i="9"/>
  <c r="F229" i="9" s="1"/>
  <c r="B229" i="9" s="1"/>
  <c r="E229" i="9"/>
  <c r="M228" i="9"/>
  <c r="L228" i="9"/>
  <c r="F228" i="9" s="1"/>
  <c r="B228" i="9" s="1"/>
  <c r="E228" i="9"/>
  <c r="M227" i="9"/>
  <c r="F227" i="9" s="1"/>
  <c r="L227" i="9"/>
  <c r="E227" i="9"/>
  <c r="M226" i="9"/>
  <c r="L226" i="9"/>
  <c r="F226" i="9"/>
  <c r="E226" i="9"/>
  <c r="M225" i="9"/>
  <c r="L225" i="9"/>
  <c r="F225" i="9" s="1"/>
  <c r="B225" i="9" s="1"/>
  <c r="E225" i="9"/>
  <c r="M224" i="9"/>
  <c r="L224" i="9"/>
  <c r="F224" i="9" s="1"/>
  <c r="B224" i="9" s="1"/>
  <c r="E224" i="9"/>
  <c r="M223" i="9"/>
  <c r="L223" i="9"/>
  <c r="F223" i="9" s="1"/>
  <c r="E223" i="9"/>
  <c r="M222" i="9"/>
  <c r="F222" i="9" s="1"/>
  <c r="L222" i="9"/>
  <c r="E222" i="9"/>
  <c r="M221" i="9"/>
  <c r="L221" i="9"/>
  <c r="F221" i="9" s="1"/>
  <c r="E221" i="9"/>
  <c r="M220" i="9"/>
  <c r="L220" i="9"/>
  <c r="F220" i="9" s="1"/>
  <c r="B220" i="9" s="1"/>
  <c r="E220" i="9"/>
  <c r="M219" i="9"/>
  <c r="L219" i="9"/>
  <c r="E219" i="9"/>
  <c r="M218" i="9"/>
  <c r="F218" i="9" s="1"/>
  <c r="L218" i="9"/>
  <c r="E218" i="9"/>
  <c r="M217" i="9"/>
  <c r="L217" i="9"/>
  <c r="E217" i="9"/>
  <c r="M216" i="9"/>
  <c r="L216" i="9"/>
  <c r="F216" i="9" s="1"/>
  <c r="B216" i="9" s="1"/>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G158" i="9"/>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G152" i="9"/>
  <c r="F152" i="9"/>
  <c r="H151" i="9"/>
  <c r="G151" i="9"/>
  <c r="E151" i="9" s="1"/>
  <c r="B151" i="9" s="1"/>
  <c r="F151" i="9"/>
  <c r="H150" i="9"/>
  <c r="G150" i="9"/>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G144" i="9"/>
  <c r="F144" i="9"/>
  <c r="F143" i="9"/>
  <c r="H142" i="9"/>
  <c r="G142" i="9"/>
  <c r="F142" i="9"/>
  <c r="H141" i="9"/>
  <c r="G141" i="9"/>
  <c r="F141" i="9"/>
  <c r="E141" i="9"/>
  <c r="B141" i="9" s="1"/>
  <c r="H140" i="9"/>
  <c r="E140" i="9" s="1"/>
  <c r="B140" i="9" s="1"/>
  <c r="G140" i="9"/>
  <c r="F140" i="9"/>
  <c r="H139" i="9"/>
  <c r="G139" i="9"/>
  <c r="E139" i="9" s="1"/>
  <c r="B139" i="9" s="1"/>
  <c r="F139" i="9"/>
  <c r="H138" i="9"/>
  <c r="G138" i="9"/>
  <c r="E138" i="9" s="1"/>
  <c r="F138" i="9"/>
  <c r="B138" i="9"/>
  <c r="H137" i="9"/>
  <c r="G137" i="9"/>
  <c r="F137" i="9"/>
  <c r="E137" i="9"/>
  <c r="B137" i="9" s="1"/>
  <c r="H136" i="9"/>
  <c r="E136" i="9" s="1"/>
  <c r="G136" i="9"/>
  <c r="F136" i="9"/>
  <c r="H135" i="9"/>
  <c r="G135" i="9"/>
  <c r="E135" i="9" s="1"/>
  <c r="B135" i="9" s="1"/>
  <c r="F135" i="9"/>
  <c r="H134" i="9"/>
  <c r="G134" i="9"/>
  <c r="F134" i="9"/>
  <c r="H133" i="9"/>
  <c r="G133" i="9"/>
  <c r="F133" i="9"/>
  <c r="E133" i="9"/>
  <c r="B133" i="9" s="1"/>
  <c r="H132" i="9"/>
  <c r="E132" i="9" s="1"/>
  <c r="B132" i="9" s="1"/>
  <c r="G132" i="9"/>
  <c r="F132" i="9"/>
  <c r="H131" i="9"/>
  <c r="G131" i="9"/>
  <c r="E131" i="9" s="1"/>
  <c r="B131" i="9" s="1"/>
  <c r="F131" i="9"/>
  <c r="H130" i="9"/>
  <c r="G130" i="9"/>
  <c r="E130" i="9" s="1"/>
  <c r="F130" i="9"/>
  <c r="B130" i="9"/>
  <c r="H129" i="9"/>
  <c r="G129" i="9"/>
  <c r="F129" i="9"/>
  <c r="E129" i="9"/>
  <c r="B129" i="9" s="1"/>
  <c r="H128" i="9"/>
  <c r="E128" i="9" s="1"/>
  <c r="G128" i="9"/>
  <c r="F128" i="9"/>
  <c r="H127" i="9"/>
  <c r="G127" i="9"/>
  <c r="E127" i="9" s="1"/>
  <c r="B127" i="9" s="1"/>
  <c r="F127" i="9"/>
  <c r="H126" i="9"/>
  <c r="G126" i="9"/>
  <c r="F126" i="9"/>
  <c r="H125" i="9"/>
  <c r="G125" i="9"/>
  <c r="F125" i="9"/>
  <c r="E125" i="9"/>
  <c r="B125" i="9" s="1"/>
  <c r="H124" i="9"/>
  <c r="E124" i="9" s="1"/>
  <c r="B124" i="9" s="1"/>
  <c r="G124" i="9"/>
  <c r="F124" i="9"/>
  <c r="H123" i="9"/>
  <c r="G123" i="9"/>
  <c r="E123" i="9" s="1"/>
  <c r="B123" i="9" s="1"/>
  <c r="F123" i="9"/>
  <c r="H122" i="9"/>
  <c r="G122" i="9"/>
  <c r="E122" i="9" s="1"/>
  <c r="F122" i="9"/>
  <c r="B122" i="9"/>
  <c r="H121" i="9"/>
  <c r="G121" i="9"/>
  <c r="F121" i="9"/>
  <c r="E121" i="9"/>
  <c r="B121" i="9" s="1"/>
  <c r="H120" i="9"/>
  <c r="E120" i="9" s="1"/>
  <c r="G120" i="9"/>
  <c r="F120" i="9"/>
  <c r="H119" i="9"/>
  <c r="G119" i="9"/>
  <c r="E119" i="9" s="1"/>
  <c r="B119" i="9" s="1"/>
  <c r="F119" i="9"/>
  <c r="H118" i="9"/>
  <c r="G118" i="9"/>
  <c r="F118" i="9"/>
  <c r="H117" i="9"/>
  <c r="G117" i="9"/>
  <c r="F117" i="9"/>
  <c r="E117" i="9"/>
  <c r="B117" i="9" s="1"/>
  <c r="H116" i="9"/>
  <c r="E116" i="9" s="1"/>
  <c r="B116" i="9" s="1"/>
  <c r="G116" i="9"/>
  <c r="F116" i="9"/>
  <c r="H115" i="9"/>
  <c r="G115" i="9"/>
  <c r="E115" i="9" s="1"/>
  <c r="B115" i="9" s="1"/>
  <c r="F115" i="9"/>
  <c r="H114" i="9"/>
  <c r="G114" i="9"/>
  <c r="E114" i="9" s="1"/>
  <c r="F114" i="9"/>
  <c r="B114" i="9"/>
  <c r="H113" i="9"/>
  <c r="G113" i="9"/>
  <c r="F113" i="9"/>
  <c r="E113" i="9"/>
  <c r="B113" i="9" s="1"/>
  <c r="H112" i="9"/>
  <c r="E112" i="9" s="1"/>
  <c r="G112" i="9"/>
  <c r="F112" i="9"/>
  <c r="H111" i="9"/>
  <c r="G111" i="9"/>
  <c r="E111" i="9" s="1"/>
  <c r="B111" i="9" s="1"/>
  <c r="F111" i="9"/>
  <c r="H110" i="9"/>
  <c r="G110" i="9"/>
  <c r="F110" i="9"/>
  <c r="H109" i="9"/>
  <c r="G109" i="9"/>
  <c r="F109" i="9"/>
  <c r="E109" i="9"/>
  <c r="B109" i="9" s="1"/>
  <c r="H108" i="9"/>
  <c r="E108" i="9" s="1"/>
  <c r="B108" i="9" s="1"/>
  <c r="G108" i="9"/>
  <c r="F108" i="9"/>
  <c r="H107" i="9"/>
  <c r="G107" i="9"/>
  <c r="E107" i="9" s="1"/>
  <c r="B107" i="9" s="1"/>
  <c r="F107" i="9"/>
  <c r="H106" i="9"/>
  <c r="G106" i="9"/>
  <c r="F106" i="9"/>
  <c r="H105" i="9"/>
  <c r="G105" i="9"/>
  <c r="F105" i="9"/>
  <c r="E105" i="9"/>
  <c r="B105" i="9" s="1"/>
  <c r="H104" i="9"/>
  <c r="E104" i="9" s="1"/>
  <c r="G104" i="9"/>
  <c r="F104" i="9"/>
  <c r="H103" i="9"/>
  <c r="G103" i="9"/>
  <c r="E103" i="9" s="1"/>
  <c r="B103" i="9" s="1"/>
  <c r="F103" i="9"/>
  <c r="H102" i="9"/>
  <c r="G102" i="9"/>
  <c r="F102" i="9"/>
  <c r="H101" i="9"/>
  <c r="G101" i="9"/>
  <c r="E101" i="9" s="1"/>
  <c r="B101" i="9" s="1"/>
  <c r="F101" i="9"/>
  <c r="H100" i="9"/>
  <c r="E100" i="9" s="1"/>
  <c r="B100" i="9" s="1"/>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E88" i="9" s="1"/>
  <c r="B88" i="9" s="1"/>
  <c r="G88" i="9"/>
  <c r="F88" i="9"/>
  <c r="H87" i="9"/>
  <c r="G87" i="9"/>
  <c r="E87" i="9" s="1"/>
  <c r="B87" i="9" s="1"/>
  <c r="F87" i="9"/>
  <c r="H86" i="9"/>
  <c r="G86" i="9"/>
  <c r="F86" i="9"/>
  <c r="H85" i="9"/>
  <c r="G85" i="9"/>
  <c r="E85" i="9" s="1"/>
  <c r="B85" i="9" s="1"/>
  <c r="F85" i="9"/>
  <c r="H84" i="9"/>
  <c r="G84" i="9"/>
  <c r="F84" i="9"/>
  <c r="E84" i="9"/>
  <c r="B84" i="9" s="1"/>
  <c r="H83" i="9"/>
  <c r="G83" i="9"/>
  <c r="F83" i="9"/>
  <c r="E83" i="9"/>
  <c r="H82" i="9"/>
  <c r="G82" i="9"/>
  <c r="E82" i="9" s="1"/>
  <c r="F82" i="9"/>
  <c r="B82" i="9" s="1"/>
  <c r="H81" i="9"/>
  <c r="G81" i="9"/>
  <c r="F81" i="9"/>
  <c r="E81" i="9"/>
  <c r="B81" i="9" s="1"/>
  <c r="H80" i="9"/>
  <c r="E80" i="9" s="1"/>
  <c r="B80" i="9" s="1"/>
  <c r="G80" i="9"/>
  <c r="F80" i="9"/>
  <c r="H79" i="9"/>
  <c r="G79" i="9"/>
  <c r="E79" i="9" s="1"/>
  <c r="B79" i="9" s="1"/>
  <c r="F79" i="9"/>
  <c r="H78" i="9"/>
  <c r="G78" i="9"/>
  <c r="F78" i="9"/>
  <c r="H77" i="9"/>
  <c r="G77" i="9"/>
  <c r="E77" i="9" s="1"/>
  <c r="B77" i="9" s="1"/>
  <c r="F77" i="9"/>
  <c r="H76" i="9"/>
  <c r="G76" i="9"/>
  <c r="F76" i="9"/>
  <c r="E76" i="9"/>
  <c r="B76" i="9" s="1"/>
  <c r="H75" i="9"/>
  <c r="G75" i="9"/>
  <c r="F75" i="9"/>
  <c r="E75" i="9"/>
  <c r="H74" i="9"/>
  <c r="G74" i="9"/>
  <c r="E74" i="9" s="1"/>
  <c r="F74" i="9"/>
  <c r="B74" i="9" s="1"/>
  <c r="H73" i="9"/>
  <c r="G73" i="9"/>
  <c r="F73" i="9"/>
  <c r="E73" i="9"/>
  <c r="B73" i="9" s="1"/>
  <c r="H72" i="9"/>
  <c r="E72" i="9" s="1"/>
  <c r="B72" i="9" s="1"/>
  <c r="G72" i="9"/>
  <c r="F72" i="9"/>
  <c r="H71" i="9"/>
  <c r="G71" i="9"/>
  <c r="F71" i="9"/>
  <c r="H70" i="9"/>
  <c r="G70" i="9"/>
  <c r="F70" i="9"/>
  <c r="H69" i="9"/>
  <c r="G69" i="9"/>
  <c r="F69" i="9"/>
  <c r="H68" i="9"/>
  <c r="E68" i="9" s="1"/>
  <c r="B68" i="9" s="1"/>
  <c r="G68" i="9"/>
  <c r="F68" i="9"/>
  <c r="H67" i="9"/>
  <c r="G67" i="9"/>
  <c r="F67" i="9"/>
  <c r="E67" i="9"/>
  <c r="H66" i="9"/>
  <c r="G66" i="9"/>
  <c r="E66" i="9" s="1"/>
  <c r="F66" i="9"/>
  <c r="B66" i="9" s="1"/>
  <c r="H65" i="9"/>
  <c r="G65" i="9"/>
  <c r="F65" i="9"/>
  <c r="E65" i="9"/>
  <c r="B65" i="9" s="1"/>
  <c r="H64" i="9"/>
  <c r="E64" i="9" s="1"/>
  <c r="B64" i="9" s="1"/>
  <c r="G64" i="9"/>
  <c r="F64" i="9"/>
  <c r="H63" i="9"/>
  <c r="G63" i="9"/>
  <c r="E63" i="9" s="1"/>
  <c r="B63" i="9" s="1"/>
  <c r="F63" i="9"/>
  <c r="H62" i="9"/>
  <c r="G62" i="9"/>
  <c r="F62" i="9"/>
  <c r="H61" i="9"/>
  <c r="G61" i="9"/>
  <c r="E61" i="9" s="1"/>
  <c r="B61" i="9" s="1"/>
  <c r="F61" i="9"/>
  <c r="H60" i="9"/>
  <c r="E60" i="9" s="1"/>
  <c r="B60" i="9" s="1"/>
  <c r="G60" i="9"/>
  <c r="F60" i="9"/>
  <c r="H59" i="9"/>
  <c r="E59" i="9" s="1"/>
  <c r="G59" i="9"/>
  <c r="F59" i="9"/>
  <c r="H58" i="9"/>
  <c r="G58" i="9"/>
  <c r="F58" i="9"/>
  <c r="H57" i="9"/>
  <c r="G57" i="9"/>
  <c r="F57" i="9"/>
  <c r="E57" i="9"/>
  <c r="B57" i="9" s="1"/>
  <c r="H56" i="9"/>
  <c r="E56" i="9" s="1"/>
  <c r="B56" i="9" s="1"/>
  <c r="G56" i="9"/>
  <c r="F56" i="9"/>
  <c r="H55" i="9"/>
  <c r="G55" i="9"/>
  <c r="E55" i="9" s="1"/>
  <c r="B55" i="9" s="1"/>
  <c r="F55" i="9"/>
  <c r="H54" i="9"/>
  <c r="G54" i="9"/>
  <c r="F54" i="9"/>
  <c r="H53" i="9"/>
  <c r="G53" i="9"/>
  <c r="E53" i="9" s="1"/>
  <c r="B53" i="9" s="1"/>
  <c r="F53" i="9"/>
  <c r="H52" i="9"/>
  <c r="G52" i="9"/>
  <c r="F52" i="9"/>
  <c r="E52" i="9"/>
  <c r="B52" i="9" s="1"/>
  <c r="H51" i="9"/>
  <c r="G51" i="9"/>
  <c r="F51" i="9"/>
  <c r="E51" i="9"/>
  <c r="H50" i="9"/>
  <c r="G50" i="9"/>
  <c r="E50" i="9" s="1"/>
  <c r="F50" i="9"/>
  <c r="B50" i="9" s="1"/>
  <c r="H49" i="9"/>
  <c r="G49" i="9"/>
  <c r="F49" i="9"/>
  <c r="E49" i="9"/>
  <c r="B49" i="9" s="1"/>
  <c r="H48" i="9"/>
  <c r="E48" i="9" s="1"/>
  <c r="B48" i="9" s="1"/>
  <c r="G48" i="9"/>
  <c r="F48" i="9"/>
  <c r="H47" i="9"/>
  <c r="G47" i="9"/>
  <c r="E47" i="9" s="1"/>
  <c r="B47" i="9" s="1"/>
  <c r="F47" i="9"/>
  <c r="H46" i="9"/>
  <c r="G46" i="9"/>
  <c r="F46" i="9"/>
  <c r="H45" i="9"/>
  <c r="G45" i="9"/>
  <c r="E45" i="9" s="1"/>
  <c r="B45" i="9" s="1"/>
  <c r="F45" i="9"/>
  <c r="H44" i="9"/>
  <c r="E44" i="9" s="1"/>
  <c r="B44" i="9" s="1"/>
  <c r="G44" i="9"/>
  <c r="F44" i="9"/>
  <c r="H43" i="9"/>
  <c r="G43" i="9"/>
  <c r="F43" i="9"/>
  <c r="E43" i="9"/>
  <c r="H42" i="9"/>
  <c r="G42" i="9"/>
  <c r="F42" i="9"/>
  <c r="H41" i="9"/>
  <c r="G41" i="9"/>
  <c r="F41" i="9"/>
  <c r="E41" i="9"/>
  <c r="B41" i="9" s="1"/>
  <c r="H40" i="9"/>
  <c r="E40" i="9" s="1"/>
  <c r="B40" i="9" s="1"/>
  <c r="G40" i="9"/>
  <c r="F40" i="9"/>
  <c r="H39" i="9"/>
  <c r="G39" i="9"/>
  <c r="E39" i="9" s="1"/>
  <c r="B39" i="9" s="1"/>
  <c r="F39" i="9"/>
  <c r="H38" i="9"/>
  <c r="G38" i="9"/>
  <c r="F38" i="9"/>
  <c r="H37" i="9"/>
  <c r="G37" i="9"/>
  <c r="E37" i="9" s="1"/>
  <c r="B37" i="9" s="1"/>
  <c r="F37" i="9"/>
  <c r="H36" i="9"/>
  <c r="G36" i="9"/>
  <c r="F36" i="9"/>
  <c r="E36" i="9"/>
  <c r="B36" i="9" s="1"/>
  <c r="H35" i="9"/>
  <c r="E35" i="9" s="1"/>
  <c r="G35" i="9"/>
  <c r="F35" i="9"/>
  <c r="H34" i="9"/>
  <c r="G34" i="9"/>
  <c r="E34" i="9" s="1"/>
  <c r="F34" i="9"/>
  <c r="B34" i="9" s="1"/>
  <c r="H33" i="9"/>
  <c r="E33" i="9" s="1"/>
  <c r="B33" i="9" s="1"/>
  <c r="G33" i="9"/>
  <c r="F33" i="9"/>
  <c r="H32" i="9"/>
  <c r="E32" i="9" s="1"/>
  <c r="B32" i="9" s="1"/>
  <c r="G32" i="9"/>
  <c r="F32" i="9"/>
  <c r="H31" i="9"/>
  <c r="G31" i="9"/>
  <c r="E31" i="9" s="1"/>
  <c r="B31" i="9" s="1"/>
  <c r="F31" i="9"/>
  <c r="H30" i="9"/>
  <c r="G30" i="9"/>
  <c r="F30" i="9"/>
  <c r="H29" i="9"/>
  <c r="G29" i="9"/>
  <c r="F29" i="9"/>
  <c r="H28" i="9"/>
  <c r="G28" i="9"/>
  <c r="F28" i="9"/>
  <c r="E28" i="9"/>
  <c r="B28" i="9" s="1"/>
  <c r="H27" i="9"/>
  <c r="E27" i="9" s="1"/>
  <c r="B27" i="9" s="1"/>
  <c r="G27" i="9"/>
  <c r="F27" i="9"/>
  <c r="H26" i="9"/>
  <c r="G26" i="9"/>
  <c r="F26" i="9"/>
  <c r="H25" i="9"/>
  <c r="G25" i="9"/>
  <c r="E25" i="9" s="1"/>
  <c r="B25" i="9" s="1"/>
  <c r="F25" i="9"/>
  <c r="H24" i="9"/>
  <c r="E24" i="9" s="1"/>
  <c r="B24" i="9" s="1"/>
  <c r="G24" i="9"/>
  <c r="F24" i="9"/>
  <c r="H23" i="9"/>
  <c r="G23" i="9"/>
  <c r="F23" i="9"/>
  <c r="E23" i="9"/>
  <c r="B23" i="9" s="1"/>
  <c r="H22" i="9"/>
  <c r="G22" i="9"/>
  <c r="F22" i="9"/>
  <c r="F21" i="9"/>
  <c r="F4" i="9"/>
  <c r="O3" i="9"/>
  <c r="G275" i="9" s="1"/>
  <c r="E275" i="9" s="1"/>
  <c r="B275" i="9" s="1"/>
  <c r="I3" i="9"/>
  <c r="H3" i="9"/>
  <c r="G3" i="9"/>
  <c r="D101" i="8"/>
  <c r="C1576" i="1" s="1"/>
  <c r="D95" i="8"/>
  <c r="D90" i="8"/>
  <c r="D85" i="8"/>
  <c r="D80" i="8"/>
  <c r="C1555" i="1" s="1"/>
  <c r="D75" i="8"/>
  <c r="D70" i="8"/>
  <c r="C1545" i="1" s="1"/>
  <c r="D65" i="8"/>
  <c r="D60" i="8"/>
  <c r="D55" i="8"/>
  <c r="D50" i="8"/>
  <c r="D44" i="8"/>
  <c r="D36" i="8"/>
  <c r="D26" i="8"/>
  <c r="D24" i="8" s="1"/>
  <c r="D18" i="8"/>
  <c r="D8" i="8"/>
  <c r="D6" i="8" s="1"/>
  <c r="C1481" i="1" s="1"/>
  <c r="E44" i="7"/>
  <c r="I32" i="3" s="1"/>
  <c r="D44" i="7"/>
  <c r="E39" i="7"/>
  <c r="D39" i="7"/>
  <c r="D38" i="7" s="1"/>
  <c r="E30" i="7"/>
  <c r="D30" i="7"/>
  <c r="E23" i="7"/>
  <c r="D23" i="7"/>
  <c r="D22" i="7"/>
  <c r="E14" i="7"/>
  <c r="D14" i="7"/>
  <c r="E7" i="7"/>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E114" i="6"/>
  <c r="D1408" i="1" s="1"/>
  <c r="F113" i="6"/>
  <c r="F112" i="6"/>
  <c r="F111" i="6"/>
  <c r="F110" i="6"/>
  <c r="F109" i="6"/>
  <c r="F108" i="6"/>
  <c r="E107" i="6"/>
  <c r="D1401" i="1" s="1"/>
  <c r="H1401" i="1" s="1"/>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E245" i="5"/>
  <c r="D1222" i="1" s="1"/>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G308" i="9" s="1"/>
  <c r="F179" i="5"/>
  <c r="F178" i="5"/>
  <c r="E177" i="5"/>
  <c r="H308" i="9" s="1"/>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E146" i="5"/>
  <c r="D146" i="5"/>
  <c r="F146" i="5" s="1"/>
  <c r="F145" i="5"/>
  <c r="F144" i="5"/>
  <c r="F143" i="5"/>
  <c r="F142" i="5"/>
  <c r="E142" i="5"/>
  <c r="D142" i="5"/>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D78" i="5" s="1"/>
  <c r="E78" i="5"/>
  <c r="D1056" i="1" s="1"/>
  <c r="F77" i="5"/>
  <c r="F76" i="5"/>
  <c r="F75" i="5"/>
  <c r="F74" i="5"/>
  <c r="F73" i="5"/>
  <c r="F72" i="5"/>
  <c r="F71" i="5"/>
  <c r="E70" i="5"/>
  <c r="E69" i="5" s="1"/>
  <c r="F69" i="5" s="1"/>
  <c r="D70" i="5"/>
  <c r="D69" i="5"/>
  <c r="F67" i="5"/>
  <c r="F66" i="5"/>
  <c r="F65" i="5"/>
  <c r="F64" i="5"/>
  <c r="E63" i="5"/>
  <c r="F63" i="5" s="1"/>
  <c r="D63" i="5"/>
  <c r="F62" i="5"/>
  <c r="F61" i="5"/>
  <c r="F60" i="5"/>
  <c r="F59" i="5"/>
  <c r="F58" i="5"/>
  <c r="F57" i="5"/>
  <c r="F56" i="5"/>
  <c r="E56" i="5"/>
  <c r="D1034" i="1" s="1"/>
  <c r="H1034" i="1"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E528"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E644" i="4" s="1"/>
  <c r="D638" i="1" s="1"/>
  <c r="D417" i="4"/>
  <c r="E416" i="4"/>
  <c r="D411" i="1" s="1"/>
  <c r="H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F352" i="4" s="1"/>
  <c r="D352" i="4"/>
  <c r="E351"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E299" i="4" s="1"/>
  <c r="E298" i="4" s="1"/>
  <c r="D293" i="1" s="1"/>
  <c r="D300" i="4"/>
  <c r="D299" i="4"/>
  <c r="F299" i="4" s="1"/>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F273" i="4" s="1"/>
  <c r="D273" i="4"/>
  <c r="F272" i="4"/>
  <c r="F271" i="4"/>
  <c r="F270" i="4"/>
  <c r="F269" i="4"/>
  <c r="E268" i="4"/>
  <c r="F268" i="4" s="1"/>
  <c r="D268" i="4"/>
  <c r="F267" i="4"/>
  <c r="F266" i="4"/>
  <c r="F265" i="4"/>
  <c r="E264" i="4"/>
  <c r="D264" i="4"/>
  <c r="D263" i="4" s="1"/>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F240" i="4" s="1"/>
  <c r="D240" i="4"/>
  <c r="F239" i="4"/>
  <c r="F238" i="4"/>
  <c r="F237" i="4"/>
  <c r="E236" i="4"/>
  <c r="D236" i="4"/>
  <c r="F235" i="4"/>
  <c r="F234" i="4"/>
  <c r="F233" i="4"/>
  <c r="F232" i="4"/>
  <c r="E231" i="4"/>
  <c r="F231" i="4" s="1"/>
  <c r="D231" i="4"/>
  <c r="F230" i="4"/>
  <c r="F229" i="4"/>
  <c r="E228" i="4"/>
  <c r="D228" i="4"/>
  <c r="F228" i="4" s="1"/>
  <c r="F227" i="4"/>
  <c r="F226" i="4"/>
  <c r="E225" i="4"/>
  <c r="D225" i="4"/>
  <c r="F225" i="4" s="1"/>
  <c r="F223" i="4"/>
  <c r="F222" i="4"/>
  <c r="F221" i="4"/>
  <c r="F220" i="4"/>
  <c r="E219" i="4"/>
  <c r="F219" i="4" s="1"/>
  <c r="D219" i="4"/>
  <c r="F218" i="4"/>
  <c r="F217" i="4"/>
  <c r="F216" i="4"/>
  <c r="E216" i="4"/>
  <c r="D216" i="4"/>
  <c r="D215" i="4" s="1"/>
  <c r="E215" i="4"/>
  <c r="F215" i="4" s="1"/>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F159" i="4"/>
  <c r="E159" i="4"/>
  <c r="E152" i="4" s="1"/>
  <c r="D159" i="4"/>
  <c r="F158" i="4"/>
  <c r="F157" i="4"/>
  <c r="F156" i="4"/>
  <c r="F155" i="4"/>
  <c r="F154" i="4"/>
  <c r="F153" i="4"/>
  <c r="E153" i="4"/>
  <c r="D153" i="4"/>
  <c r="D152" i="4"/>
  <c r="F150" i="4"/>
  <c r="F149" i="4"/>
  <c r="F148" i="4"/>
  <c r="F147" i="4"/>
  <c r="F146" i="4"/>
  <c r="F145" i="4"/>
  <c r="F144" i="4"/>
  <c r="F143" i="4"/>
  <c r="F142" i="4"/>
  <c r="F141" i="4"/>
  <c r="E140" i="4"/>
  <c r="E139" i="4" s="1"/>
  <c r="D140" i="4"/>
  <c r="F140" i="4" s="1"/>
  <c r="F138" i="4"/>
  <c r="F137" i="4"/>
  <c r="F136" i="4"/>
  <c r="F135" i="4"/>
  <c r="F134" i="4"/>
  <c r="E134" i="4"/>
  <c r="D134" i="4"/>
  <c r="D133" i="4" s="1"/>
  <c r="F133" i="4"/>
  <c r="E133" i="4"/>
  <c r="F132" i="4"/>
  <c r="F131" i="4"/>
  <c r="F130" i="4"/>
  <c r="F129" i="4"/>
  <c r="E128" i="4"/>
  <c r="D128" i="4"/>
  <c r="F127" i="4"/>
  <c r="F126" i="4"/>
  <c r="E125" i="4"/>
  <c r="F125" i="4" s="1"/>
  <c r="D125" i="4"/>
  <c r="D124" i="4"/>
  <c r="F123" i="4"/>
  <c r="F122" i="4"/>
  <c r="F121" i="4"/>
  <c r="E120" i="4"/>
  <c r="D120" i="4"/>
  <c r="F119" i="4"/>
  <c r="F118" i="4"/>
  <c r="F117" i="4"/>
  <c r="F116" i="4"/>
  <c r="F115" i="4"/>
  <c r="F114" i="4"/>
  <c r="F113" i="4"/>
  <c r="E112" i="4"/>
  <c r="D112" i="4"/>
  <c r="F112" i="4" s="1"/>
  <c r="F111" i="4"/>
  <c r="F110" i="4"/>
  <c r="F109" i="4"/>
  <c r="F108" i="4"/>
  <c r="E107" i="4"/>
  <c r="D107" i="4"/>
  <c r="D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8" i="4"/>
  <c r="F57" i="4"/>
  <c r="F56" i="4"/>
  <c r="F55" i="4"/>
  <c r="F54" i="4"/>
  <c r="E54" i="4"/>
  <c r="D54" i="4"/>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C1575" i="1"/>
  <c r="H1574" i="1"/>
  <c r="C1574" i="1"/>
  <c r="G1574" i="1" s="1"/>
  <c r="H1573" i="1"/>
  <c r="G1573" i="1"/>
  <c r="C1573" i="1"/>
  <c r="G1572" i="1"/>
  <c r="C1572" i="1"/>
  <c r="H1572" i="1" s="1"/>
  <c r="G1571" i="1"/>
  <c r="C1571" i="1"/>
  <c r="H1571" i="1" s="1"/>
  <c r="H1570" i="1"/>
  <c r="C1570" i="1"/>
  <c r="G1570" i="1" s="1"/>
  <c r="H1569" i="1"/>
  <c r="G1569" i="1"/>
  <c r="C1569" i="1"/>
  <c r="H1568" i="1"/>
  <c r="G1568" i="1"/>
  <c r="C1568" i="1"/>
  <c r="G1567" i="1"/>
  <c r="C1567" i="1"/>
  <c r="H1567" i="1" s="1"/>
  <c r="H1566" i="1"/>
  <c r="C1566" i="1"/>
  <c r="G1566" i="1" s="1"/>
  <c r="H1565" i="1"/>
  <c r="G1565" i="1"/>
  <c r="C1565" i="1"/>
  <c r="C1564" i="1"/>
  <c r="G1563" i="1"/>
  <c r="C1563" i="1"/>
  <c r="H1563" i="1" s="1"/>
  <c r="C1562" i="1"/>
  <c r="H1561" i="1"/>
  <c r="G1561" i="1"/>
  <c r="C1561" i="1"/>
  <c r="C1560" i="1"/>
  <c r="H1560" i="1" s="1"/>
  <c r="C1559" i="1"/>
  <c r="H1558" i="1"/>
  <c r="C1558" i="1"/>
  <c r="G1558" i="1" s="1"/>
  <c r="H1557" i="1"/>
  <c r="C1557" i="1"/>
  <c r="G1557" i="1" s="1"/>
  <c r="C1556" i="1"/>
  <c r="H1556" i="1" s="1"/>
  <c r="C1554" i="1"/>
  <c r="G1554" i="1" s="1"/>
  <c r="H1553" i="1"/>
  <c r="G1553" i="1"/>
  <c r="C1553" i="1"/>
  <c r="H1552" i="1"/>
  <c r="G1552" i="1"/>
  <c r="C1552" i="1"/>
  <c r="C1551" i="1"/>
  <c r="H1551" i="1" s="1"/>
  <c r="C1550" i="1"/>
  <c r="G1550" i="1" s="1"/>
  <c r="H1549" i="1"/>
  <c r="G1549" i="1"/>
  <c r="C1549" i="1"/>
  <c r="G1548" i="1"/>
  <c r="C1548" i="1"/>
  <c r="H1548" i="1" s="1"/>
  <c r="C1547" i="1"/>
  <c r="H1547" i="1" s="1"/>
  <c r="C1546" i="1"/>
  <c r="G1546" i="1" s="1"/>
  <c r="H1544" i="1"/>
  <c r="G1544" i="1"/>
  <c r="C1544" i="1"/>
  <c r="G1543" i="1"/>
  <c r="C1543" i="1"/>
  <c r="H1543" i="1" s="1"/>
  <c r="H1542" i="1"/>
  <c r="C1542" i="1"/>
  <c r="G1542" i="1" s="1"/>
  <c r="H1541" i="1"/>
  <c r="G1541" i="1"/>
  <c r="C1541" i="1"/>
  <c r="C1540" i="1"/>
  <c r="H1540" i="1" s="1"/>
  <c r="C1539" i="1"/>
  <c r="H1539" i="1" s="1"/>
  <c r="C1538" i="1"/>
  <c r="G1538" i="1" s="1"/>
  <c r="G1537" i="1"/>
  <c r="C1537" i="1"/>
  <c r="H1537" i="1" s="1"/>
  <c r="C1536" i="1"/>
  <c r="G1536" i="1" s="1"/>
  <c r="C1534" i="1"/>
  <c r="G1534" i="1" s="1"/>
  <c r="H1533" i="1"/>
  <c r="C1533" i="1"/>
  <c r="G1533" i="1" s="1"/>
  <c r="C1532" i="1"/>
  <c r="G1531" i="1"/>
  <c r="C1531" i="1"/>
  <c r="H1531" i="1" s="1"/>
  <c r="C1530" i="1"/>
  <c r="H1529" i="1"/>
  <c r="G1529" i="1"/>
  <c r="C1529" i="1"/>
  <c r="H1528" i="1"/>
  <c r="G1528" i="1"/>
  <c r="C1528" i="1"/>
  <c r="C1527" i="1"/>
  <c r="C1526" i="1"/>
  <c r="G1526" i="1" s="1"/>
  <c r="H1525" i="1"/>
  <c r="C1525" i="1"/>
  <c r="G1525" i="1" s="1"/>
  <c r="G1523" i="1"/>
  <c r="C1523" i="1"/>
  <c r="H1523" i="1" s="1"/>
  <c r="C1522" i="1"/>
  <c r="G1522" i="1" s="1"/>
  <c r="H1521" i="1"/>
  <c r="G1521" i="1"/>
  <c r="C1521" i="1"/>
  <c r="H1520" i="1"/>
  <c r="G1520" i="1"/>
  <c r="C1520" i="1"/>
  <c r="C1519" i="1"/>
  <c r="H1519" i="1" s="1"/>
  <c r="H1516" i="1"/>
  <c r="C1516" i="1"/>
  <c r="G1516" i="1" s="1"/>
  <c r="C1515" i="1"/>
  <c r="H1515" i="1" s="1"/>
  <c r="C1514" i="1"/>
  <c r="H1513" i="1"/>
  <c r="G1513" i="1"/>
  <c r="C1513" i="1"/>
  <c r="H1512" i="1"/>
  <c r="G1512" i="1"/>
  <c r="C1512" i="1"/>
  <c r="C1511" i="1"/>
  <c r="C1510" i="1"/>
  <c r="G1510" i="1" s="1"/>
  <c r="C1509" i="1"/>
  <c r="G1509" i="1" s="1"/>
  <c r="H1508" i="1"/>
  <c r="C1508" i="1"/>
  <c r="G1508" i="1" s="1"/>
  <c r="C1507" i="1"/>
  <c r="C1506" i="1"/>
  <c r="H1505" i="1"/>
  <c r="C1505" i="1"/>
  <c r="G1505" i="1" s="1"/>
  <c r="C1504" i="1"/>
  <c r="H1504" i="1" s="1"/>
  <c r="C1503" i="1"/>
  <c r="C1502" i="1"/>
  <c r="G1502" i="1" s="1"/>
  <c r="C1500" i="1"/>
  <c r="G1500" i="1" s="1"/>
  <c r="C1499" i="1"/>
  <c r="H1499" i="1" s="1"/>
  <c r="C1498" i="1"/>
  <c r="H1497" i="1"/>
  <c r="G1497" i="1"/>
  <c r="C1497" i="1"/>
  <c r="C1496" i="1"/>
  <c r="C1495" i="1"/>
  <c r="C1494" i="1"/>
  <c r="G1494" i="1" s="1"/>
  <c r="H1493" i="1"/>
  <c r="G1493" i="1"/>
  <c r="C1493" i="1"/>
  <c r="C1492" i="1"/>
  <c r="G1491" i="1"/>
  <c r="C1491" i="1"/>
  <c r="H1491" i="1" s="1"/>
  <c r="C1490" i="1"/>
  <c r="H1489" i="1"/>
  <c r="G1489" i="1"/>
  <c r="C1489" i="1"/>
  <c r="G1488" i="1"/>
  <c r="C1488" i="1"/>
  <c r="H1488" i="1" s="1"/>
  <c r="C1487" i="1"/>
  <c r="C1486" i="1"/>
  <c r="G1485" i="1"/>
  <c r="C1485" i="1"/>
  <c r="H1485" i="1" s="1"/>
  <c r="C1484" i="1"/>
  <c r="G1484" i="1" s="1"/>
  <c r="C1482" i="1"/>
  <c r="H1480" i="1"/>
  <c r="G1480" i="1"/>
  <c r="C1480" i="1"/>
  <c r="H1479" i="1"/>
  <c r="D1479" i="1"/>
  <c r="G1479" i="1" s="1"/>
  <c r="I1479" i="1" s="1"/>
  <c r="C1479" i="1"/>
  <c r="D1478" i="1"/>
  <c r="C1478" i="1"/>
  <c r="D1477" i="1"/>
  <c r="C1477" i="1"/>
  <c r="D1476" i="1"/>
  <c r="J1476" i="1" s="1"/>
  <c r="C1476" i="1"/>
  <c r="H1476" i="1" s="1"/>
  <c r="D1475" i="1"/>
  <c r="C1475" i="1"/>
  <c r="G1474" i="1"/>
  <c r="D1474" i="1"/>
  <c r="C1474" i="1"/>
  <c r="D1473" i="1"/>
  <c r="G1473" i="1" s="1"/>
  <c r="C1473" i="1"/>
  <c r="H1472" i="1"/>
  <c r="G1472" i="1"/>
  <c r="I1472" i="1" s="1"/>
  <c r="D1472" i="1"/>
  <c r="C1472" i="1"/>
  <c r="J1471" i="1"/>
  <c r="D1471" i="1"/>
  <c r="C1471" i="1"/>
  <c r="C1470" i="1"/>
  <c r="C1469" i="1"/>
  <c r="D1468" i="1"/>
  <c r="G1468" i="1" s="1"/>
  <c r="C1468" i="1"/>
  <c r="D1467" i="1"/>
  <c r="H1467" i="1" s="1"/>
  <c r="C1467" i="1"/>
  <c r="D1466" i="1"/>
  <c r="C1466" i="1"/>
  <c r="G1465" i="1"/>
  <c r="D1465" i="1"/>
  <c r="C1465" i="1"/>
  <c r="G1464" i="1"/>
  <c r="D1464" i="1"/>
  <c r="C1464" i="1"/>
  <c r="D1463" i="1"/>
  <c r="H1463" i="1" s="1"/>
  <c r="C1463" i="1"/>
  <c r="D1462" i="1"/>
  <c r="C1462" i="1"/>
  <c r="J1462" i="1" s="1"/>
  <c r="D1461" i="1"/>
  <c r="C1461" i="1"/>
  <c r="D1460" i="1"/>
  <c r="C1460" i="1"/>
  <c r="D1459" i="1"/>
  <c r="G1459" i="1" s="1"/>
  <c r="C1459" i="1"/>
  <c r="D1458" i="1"/>
  <c r="H1458" i="1" s="1"/>
  <c r="C1458" i="1"/>
  <c r="J1458" i="1" s="1"/>
  <c r="D1457" i="1"/>
  <c r="C1457" i="1"/>
  <c r="J1457" i="1" s="1"/>
  <c r="D1456" i="1"/>
  <c r="C1456" i="1"/>
  <c r="G1455" i="1"/>
  <c r="D1455" i="1"/>
  <c r="C1455" i="1"/>
  <c r="C1454" i="1"/>
  <c r="C1453" i="1"/>
  <c r="D1452" i="1"/>
  <c r="C1452" i="1"/>
  <c r="D1451" i="1"/>
  <c r="G1451" i="1" s="1"/>
  <c r="C1451" i="1"/>
  <c r="H1450" i="1"/>
  <c r="G1450" i="1"/>
  <c r="D1450" i="1"/>
  <c r="C1450" i="1"/>
  <c r="J1450" i="1" s="1"/>
  <c r="D1449" i="1"/>
  <c r="C1449" i="1"/>
  <c r="D1448" i="1"/>
  <c r="C1448" i="1"/>
  <c r="G1447" i="1"/>
  <c r="D1447" i="1"/>
  <c r="C1447" i="1"/>
  <c r="H1446" i="1"/>
  <c r="G1446" i="1"/>
  <c r="D1446" i="1"/>
  <c r="C1446" i="1"/>
  <c r="J1445" i="1"/>
  <c r="D1445" i="1"/>
  <c r="H1445" i="1" s="1"/>
  <c r="C1445" i="1"/>
  <c r="J1444" i="1"/>
  <c r="H1444" i="1"/>
  <c r="D1444" i="1"/>
  <c r="G1444" i="1" s="1"/>
  <c r="C1444" i="1"/>
  <c r="D1443" i="1"/>
  <c r="J1443" i="1" s="1"/>
  <c r="C1443" i="1"/>
  <c r="D1442" i="1"/>
  <c r="C1442" i="1"/>
  <c r="D1441" i="1"/>
  <c r="H1441" i="1" s="1"/>
  <c r="C1441" i="1"/>
  <c r="D1440" i="1"/>
  <c r="J1440" i="1" s="1"/>
  <c r="C1440" i="1"/>
  <c r="D1439" i="1"/>
  <c r="C1439" i="1"/>
  <c r="C1438" i="1"/>
  <c r="C1437" i="1"/>
  <c r="C1436" i="1"/>
  <c r="D1434" i="1"/>
  <c r="C1434" i="1"/>
  <c r="H1433" i="1"/>
  <c r="D1433" i="1"/>
  <c r="C1433" i="1"/>
  <c r="D1432" i="1"/>
  <c r="H1432" i="1" s="1"/>
  <c r="C1432" i="1"/>
  <c r="D1431" i="1"/>
  <c r="C1431" i="1"/>
  <c r="D1430" i="1"/>
  <c r="C1430" i="1"/>
  <c r="H1429" i="1"/>
  <c r="D1429" i="1"/>
  <c r="C1429" i="1"/>
  <c r="D1428" i="1"/>
  <c r="H1428" i="1" s="1"/>
  <c r="C1428" i="1"/>
  <c r="D1427" i="1"/>
  <c r="C1427" i="1"/>
  <c r="D1426" i="1"/>
  <c r="C1426" i="1"/>
  <c r="H1425" i="1"/>
  <c r="D1425" i="1"/>
  <c r="C1425" i="1"/>
  <c r="D1424" i="1"/>
  <c r="H1424" i="1" s="1"/>
  <c r="C1424" i="1"/>
  <c r="D1423" i="1"/>
  <c r="D1422" i="1"/>
  <c r="C1422" i="1"/>
  <c r="H1421" i="1"/>
  <c r="D1421" i="1"/>
  <c r="C1421" i="1"/>
  <c r="D1420" i="1"/>
  <c r="H1420" i="1" s="1"/>
  <c r="C1420" i="1"/>
  <c r="D1419" i="1"/>
  <c r="C1419" i="1"/>
  <c r="D1418" i="1"/>
  <c r="C1418" i="1"/>
  <c r="D1417" i="1"/>
  <c r="H1417" i="1" s="1"/>
  <c r="C1417" i="1"/>
  <c r="D1416" i="1"/>
  <c r="H1416" i="1" s="1"/>
  <c r="C1416" i="1"/>
  <c r="D1415" i="1"/>
  <c r="C1415" i="1"/>
  <c r="D1414" i="1"/>
  <c r="C1414" i="1"/>
  <c r="H1413" i="1"/>
  <c r="D1413" i="1"/>
  <c r="C1413" i="1"/>
  <c r="D1412" i="1"/>
  <c r="H1412" i="1" s="1"/>
  <c r="C1412" i="1"/>
  <c r="D1411" i="1"/>
  <c r="C1411" i="1"/>
  <c r="D1410" i="1"/>
  <c r="C1410" i="1"/>
  <c r="D1409" i="1"/>
  <c r="H1409" i="1" s="1"/>
  <c r="C1409" i="1"/>
  <c r="D1407" i="1"/>
  <c r="C1407" i="1"/>
  <c r="D1406" i="1"/>
  <c r="C1406" i="1"/>
  <c r="H1405" i="1"/>
  <c r="D1405" i="1"/>
  <c r="C1405" i="1"/>
  <c r="D1404" i="1"/>
  <c r="H1404" i="1" s="1"/>
  <c r="C1404" i="1"/>
  <c r="D1403" i="1"/>
  <c r="C1403" i="1"/>
  <c r="D1402" i="1"/>
  <c r="C1402" i="1"/>
  <c r="C1401" i="1"/>
  <c r="H1400" i="1"/>
  <c r="D1400" i="1"/>
  <c r="C1400" i="1"/>
  <c r="D1399" i="1"/>
  <c r="C1399" i="1"/>
  <c r="D1398" i="1"/>
  <c r="C1398" i="1"/>
  <c r="H1397" i="1"/>
  <c r="D1397" i="1"/>
  <c r="C1397" i="1"/>
  <c r="D1396" i="1"/>
  <c r="H1396" i="1" s="1"/>
  <c r="C1396" i="1"/>
  <c r="D1395" i="1"/>
  <c r="C1395" i="1"/>
  <c r="D1394" i="1"/>
  <c r="C1394" i="1"/>
  <c r="H1393" i="1"/>
  <c r="D1393" i="1"/>
  <c r="C1393" i="1"/>
  <c r="H1392" i="1"/>
  <c r="D1392" i="1"/>
  <c r="C1392" i="1"/>
  <c r="D1391" i="1"/>
  <c r="C1391" i="1"/>
  <c r="D1390" i="1"/>
  <c r="C1390" i="1"/>
  <c r="D1389" i="1"/>
  <c r="H1389" i="1" s="1"/>
  <c r="C1389" i="1"/>
  <c r="D1388" i="1"/>
  <c r="C1388" i="1"/>
  <c r="G1388" i="1" s="1"/>
  <c r="D1387" i="1"/>
  <c r="C1387" i="1"/>
  <c r="H1386" i="1"/>
  <c r="D1386" i="1"/>
  <c r="C1386" i="1"/>
  <c r="G1386" i="1" s="1"/>
  <c r="D1385" i="1"/>
  <c r="H1385" i="1" s="1"/>
  <c r="C1385" i="1"/>
  <c r="D1384" i="1"/>
  <c r="C1384" i="1"/>
  <c r="G1384" i="1" s="1"/>
  <c r="D1383" i="1"/>
  <c r="D1382" i="1"/>
  <c r="C1382" i="1"/>
  <c r="D1381" i="1"/>
  <c r="H1381" i="1" s="1"/>
  <c r="C1381" i="1"/>
  <c r="D1380" i="1"/>
  <c r="H1380" i="1" s="1"/>
  <c r="C1380" i="1"/>
  <c r="D1379" i="1"/>
  <c r="C1379" i="1"/>
  <c r="D1378" i="1"/>
  <c r="C1378" i="1"/>
  <c r="H1377" i="1"/>
  <c r="D1377" i="1"/>
  <c r="C1377" i="1"/>
  <c r="C1376" i="1"/>
  <c r="D1375" i="1"/>
  <c r="C1375" i="1"/>
  <c r="H1374" i="1"/>
  <c r="D1374" i="1"/>
  <c r="C1374" i="1"/>
  <c r="G1374" i="1" s="1"/>
  <c r="D1373" i="1"/>
  <c r="H1373" i="1" s="1"/>
  <c r="C1373" i="1"/>
  <c r="D1372" i="1"/>
  <c r="C1372" i="1"/>
  <c r="D1371" i="1"/>
  <c r="C1371" i="1"/>
  <c r="H1370" i="1"/>
  <c r="D1370" i="1"/>
  <c r="C1370" i="1"/>
  <c r="G1370" i="1" s="1"/>
  <c r="D1369" i="1"/>
  <c r="H1369" i="1" s="1"/>
  <c r="C1369" i="1"/>
  <c r="D1368" i="1"/>
  <c r="C1368" i="1"/>
  <c r="G1368" i="1" s="1"/>
  <c r="D1367" i="1"/>
  <c r="C1367" i="1"/>
  <c r="D1366" i="1"/>
  <c r="C1366" i="1"/>
  <c r="G1366" i="1" s="1"/>
  <c r="D1365" i="1"/>
  <c r="H1365" i="1" s="1"/>
  <c r="C1365" i="1"/>
  <c r="H1364" i="1"/>
  <c r="D1364" i="1"/>
  <c r="C1364" i="1"/>
  <c r="G1364" i="1" s="1"/>
  <c r="D1363" i="1"/>
  <c r="C1363" i="1"/>
  <c r="D1362" i="1"/>
  <c r="C1362" i="1"/>
  <c r="G1362" i="1" s="1"/>
  <c r="H1361" i="1"/>
  <c r="D1361" i="1"/>
  <c r="C1361" i="1"/>
  <c r="D1360" i="1"/>
  <c r="H1360" i="1" s="1"/>
  <c r="C1360" i="1"/>
  <c r="D1359" i="1"/>
  <c r="C1359" i="1"/>
  <c r="G1359" i="1" s="1"/>
  <c r="D1358" i="1"/>
  <c r="C1358" i="1"/>
  <c r="G1358" i="1" s="1"/>
  <c r="H1357" i="1"/>
  <c r="D1357" i="1"/>
  <c r="C1357" i="1"/>
  <c r="G1357" i="1" s="1"/>
  <c r="D1356" i="1"/>
  <c r="H1356" i="1" s="1"/>
  <c r="C1356" i="1"/>
  <c r="C1355" i="1"/>
  <c r="D1354" i="1"/>
  <c r="C1354" i="1"/>
  <c r="G1354" i="1" s="1"/>
  <c r="H1353" i="1"/>
  <c r="D1353" i="1"/>
  <c r="C1353" i="1"/>
  <c r="G1353" i="1" s="1"/>
  <c r="D1352" i="1"/>
  <c r="H1352" i="1" s="1"/>
  <c r="C1352" i="1"/>
  <c r="D1351" i="1"/>
  <c r="C1351" i="1"/>
  <c r="G1351" i="1" s="1"/>
  <c r="D1350" i="1"/>
  <c r="C1350" i="1"/>
  <c r="G1350" i="1" s="1"/>
  <c r="D1349" i="1"/>
  <c r="H1349" i="1" s="1"/>
  <c r="C1349" i="1"/>
  <c r="D1348" i="1"/>
  <c r="H1348" i="1" s="1"/>
  <c r="C1348" i="1"/>
  <c r="D1347" i="1"/>
  <c r="C1347" i="1"/>
  <c r="G1347" i="1" s="1"/>
  <c r="D1346" i="1"/>
  <c r="C1346" i="1"/>
  <c r="G1346" i="1" s="1"/>
  <c r="H1345" i="1"/>
  <c r="D1345" i="1"/>
  <c r="C1345" i="1"/>
  <c r="G1345" i="1" s="1"/>
  <c r="D1344" i="1"/>
  <c r="H1344" i="1" s="1"/>
  <c r="C1344" i="1"/>
  <c r="D1343" i="1"/>
  <c r="C1343" i="1"/>
  <c r="G1343" i="1" s="1"/>
  <c r="D1342" i="1"/>
  <c r="C1342" i="1"/>
  <c r="G1342" i="1" s="1"/>
  <c r="H1341" i="1"/>
  <c r="D1341" i="1"/>
  <c r="C1341" i="1"/>
  <c r="G1341" i="1" s="1"/>
  <c r="D1340" i="1"/>
  <c r="H1340" i="1" s="1"/>
  <c r="C1340" i="1"/>
  <c r="D1339" i="1"/>
  <c r="C1339" i="1"/>
  <c r="G1339" i="1" s="1"/>
  <c r="D1338" i="1"/>
  <c r="C1338" i="1"/>
  <c r="G1338" i="1" s="1"/>
  <c r="H1337" i="1"/>
  <c r="D1337" i="1"/>
  <c r="C1337" i="1"/>
  <c r="G1337" i="1" s="1"/>
  <c r="D1336" i="1"/>
  <c r="H1336" i="1" s="1"/>
  <c r="C1336" i="1"/>
  <c r="D1335" i="1"/>
  <c r="C1335" i="1"/>
  <c r="G1335" i="1" s="1"/>
  <c r="D1334" i="1"/>
  <c r="C1334" i="1"/>
  <c r="G1334" i="1" s="1"/>
  <c r="D1333" i="1"/>
  <c r="H1333" i="1" s="1"/>
  <c r="C1333" i="1"/>
  <c r="D1332" i="1"/>
  <c r="H1332" i="1" s="1"/>
  <c r="C1332" i="1"/>
  <c r="D1331" i="1"/>
  <c r="C1331" i="1"/>
  <c r="G1331" i="1" s="1"/>
  <c r="D1330" i="1"/>
  <c r="C1330" i="1"/>
  <c r="G1330" i="1" s="1"/>
  <c r="C1329" i="1"/>
  <c r="D1328" i="1"/>
  <c r="H1328" i="1" s="1"/>
  <c r="C1328" i="1"/>
  <c r="D1327" i="1"/>
  <c r="C1327" i="1"/>
  <c r="G1327" i="1" s="1"/>
  <c r="D1326" i="1"/>
  <c r="C1326" i="1"/>
  <c r="G1326" i="1" s="1"/>
  <c r="H1325" i="1"/>
  <c r="D1325" i="1"/>
  <c r="C1325" i="1"/>
  <c r="G1325" i="1" s="1"/>
  <c r="D1324" i="1"/>
  <c r="H1324" i="1" s="1"/>
  <c r="C1324" i="1"/>
  <c r="D1323" i="1"/>
  <c r="C1323" i="1"/>
  <c r="G1323" i="1" s="1"/>
  <c r="D1322" i="1"/>
  <c r="C1322" i="1"/>
  <c r="G1322" i="1" s="1"/>
  <c r="H1321" i="1"/>
  <c r="D1321" i="1"/>
  <c r="C1321" i="1"/>
  <c r="G1321" i="1" s="1"/>
  <c r="D1320" i="1"/>
  <c r="H1320" i="1" s="1"/>
  <c r="C1320" i="1"/>
  <c r="D1319" i="1"/>
  <c r="C1319" i="1"/>
  <c r="G1319" i="1" s="1"/>
  <c r="D1318" i="1"/>
  <c r="C1318" i="1"/>
  <c r="G1318" i="1" s="1"/>
  <c r="H1317" i="1"/>
  <c r="D1317" i="1"/>
  <c r="C1317" i="1"/>
  <c r="G1317" i="1" s="1"/>
  <c r="D1316" i="1"/>
  <c r="H1316" i="1" s="1"/>
  <c r="C1316" i="1"/>
  <c r="D1315" i="1"/>
  <c r="C1315" i="1"/>
  <c r="D1314" i="1"/>
  <c r="C1314" i="1"/>
  <c r="G1314" i="1" s="1"/>
  <c r="H1313" i="1"/>
  <c r="D1313" i="1"/>
  <c r="C1313" i="1"/>
  <c r="G1313" i="1" s="1"/>
  <c r="D1312" i="1"/>
  <c r="H1312" i="1" s="1"/>
  <c r="C1312" i="1"/>
  <c r="D1311" i="1"/>
  <c r="C1311" i="1"/>
  <c r="G1311" i="1" s="1"/>
  <c r="D1310" i="1"/>
  <c r="C1310" i="1"/>
  <c r="H1309" i="1"/>
  <c r="D1309" i="1"/>
  <c r="C1309" i="1"/>
  <c r="G1309" i="1" s="1"/>
  <c r="D1308" i="1"/>
  <c r="H1308" i="1" s="1"/>
  <c r="C1308" i="1"/>
  <c r="C1307" i="1"/>
  <c r="D1306" i="1"/>
  <c r="C1306" i="1"/>
  <c r="G1306" i="1" s="1"/>
  <c r="H1305" i="1"/>
  <c r="D1305" i="1"/>
  <c r="C1305" i="1"/>
  <c r="G1305" i="1" s="1"/>
  <c r="D1304" i="1"/>
  <c r="H1304" i="1" s="1"/>
  <c r="C1304" i="1"/>
  <c r="D1303" i="1"/>
  <c r="C1303" i="1"/>
  <c r="G1303" i="1" s="1"/>
  <c r="D1302" i="1"/>
  <c r="C1302" i="1"/>
  <c r="G1302" i="1" s="1"/>
  <c r="D1301" i="1"/>
  <c r="H1301" i="1" s="1"/>
  <c r="C1301" i="1"/>
  <c r="D1300" i="1"/>
  <c r="H1300" i="1" s="1"/>
  <c r="C1300" i="1"/>
  <c r="C1299" i="1"/>
  <c r="D1298" i="1"/>
  <c r="C1298" i="1"/>
  <c r="G1298" i="1" s="1"/>
  <c r="H1297" i="1"/>
  <c r="D1297" i="1"/>
  <c r="C1297" i="1"/>
  <c r="G1297" i="1" s="1"/>
  <c r="D1296" i="1"/>
  <c r="H1296" i="1" s="1"/>
  <c r="C1296" i="1"/>
  <c r="D1295" i="1"/>
  <c r="C1295" i="1"/>
  <c r="G1295" i="1" s="1"/>
  <c r="D1294" i="1"/>
  <c r="C1294" i="1"/>
  <c r="G1294" i="1" s="1"/>
  <c r="H1293" i="1"/>
  <c r="D1293" i="1"/>
  <c r="C1293" i="1"/>
  <c r="G1293" i="1" s="1"/>
  <c r="D1292" i="1"/>
  <c r="H1292" i="1" s="1"/>
  <c r="C1292" i="1"/>
  <c r="D1291" i="1"/>
  <c r="C1291" i="1"/>
  <c r="G1291" i="1" s="1"/>
  <c r="D1290" i="1"/>
  <c r="C1290" i="1"/>
  <c r="G1290" i="1" s="1"/>
  <c r="H1289" i="1"/>
  <c r="D1289" i="1"/>
  <c r="C1289" i="1"/>
  <c r="G1289" i="1" s="1"/>
  <c r="D1288" i="1"/>
  <c r="H1288" i="1" s="1"/>
  <c r="C1288" i="1"/>
  <c r="D1287" i="1"/>
  <c r="C1287" i="1"/>
  <c r="G1287" i="1" s="1"/>
  <c r="D1286" i="1"/>
  <c r="C1286" i="1"/>
  <c r="G1286" i="1" s="1"/>
  <c r="H1285" i="1"/>
  <c r="D1285" i="1"/>
  <c r="C1285" i="1"/>
  <c r="G1285" i="1" s="1"/>
  <c r="D1284" i="1"/>
  <c r="H1284" i="1" s="1"/>
  <c r="C1284" i="1"/>
  <c r="D1283" i="1"/>
  <c r="C1283" i="1"/>
  <c r="G1283" i="1" s="1"/>
  <c r="D1282" i="1"/>
  <c r="C1282" i="1"/>
  <c r="G1282" i="1" s="1"/>
  <c r="H1281" i="1"/>
  <c r="D1281" i="1"/>
  <c r="C1281" i="1"/>
  <c r="G1281" i="1" s="1"/>
  <c r="D1280" i="1"/>
  <c r="H1280" i="1" s="1"/>
  <c r="C1280" i="1"/>
  <c r="D1279" i="1"/>
  <c r="C1279" i="1"/>
  <c r="G1279" i="1" s="1"/>
  <c r="D1278" i="1"/>
  <c r="C1278" i="1"/>
  <c r="G1278" i="1" s="1"/>
  <c r="H1277" i="1"/>
  <c r="D1277" i="1"/>
  <c r="C1277" i="1"/>
  <c r="G1277" i="1" s="1"/>
  <c r="D1276" i="1"/>
  <c r="H1276" i="1" s="1"/>
  <c r="C1276" i="1"/>
  <c r="D1275" i="1"/>
  <c r="C1275" i="1"/>
  <c r="G1275" i="1" s="1"/>
  <c r="D1274" i="1"/>
  <c r="C1274" i="1"/>
  <c r="G1274" i="1" s="1"/>
  <c r="H1273" i="1"/>
  <c r="D1273" i="1"/>
  <c r="C1273" i="1"/>
  <c r="G1273" i="1" s="1"/>
  <c r="D1272" i="1"/>
  <c r="H1272" i="1" s="1"/>
  <c r="C1272" i="1"/>
  <c r="D1271" i="1"/>
  <c r="C1271" i="1"/>
  <c r="G1271" i="1" s="1"/>
  <c r="D1270" i="1"/>
  <c r="C1270" i="1"/>
  <c r="G1270" i="1" s="1"/>
  <c r="H1269" i="1"/>
  <c r="D1269" i="1"/>
  <c r="C1269" i="1"/>
  <c r="G1269" i="1" s="1"/>
  <c r="D1268" i="1"/>
  <c r="H1268" i="1" s="1"/>
  <c r="C1268" i="1"/>
  <c r="D1267" i="1"/>
  <c r="C1267" i="1"/>
  <c r="G1267" i="1" s="1"/>
  <c r="D1266" i="1"/>
  <c r="C1266" i="1"/>
  <c r="G1266" i="1" s="1"/>
  <c r="H1265" i="1"/>
  <c r="D1265" i="1"/>
  <c r="C1265" i="1"/>
  <c r="G1265" i="1" s="1"/>
  <c r="D1264" i="1"/>
  <c r="H1264" i="1" s="1"/>
  <c r="C1264" i="1"/>
  <c r="D1263" i="1"/>
  <c r="C1263" i="1"/>
  <c r="G1263" i="1" s="1"/>
  <c r="D1262" i="1"/>
  <c r="C1262" i="1"/>
  <c r="G1262" i="1" s="1"/>
  <c r="H1261" i="1"/>
  <c r="D1261" i="1"/>
  <c r="C1261" i="1"/>
  <c r="G1261" i="1" s="1"/>
  <c r="D1260" i="1"/>
  <c r="H1260" i="1" s="1"/>
  <c r="C1260" i="1"/>
  <c r="D1259" i="1"/>
  <c r="C1259" i="1"/>
  <c r="G1259" i="1" s="1"/>
  <c r="D1258" i="1"/>
  <c r="C1258" i="1"/>
  <c r="G1258" i="1" s="1"/>
  <c r="H1257" i="1"/>
  <c r="D1257" i="1"/>
  <c r="C1257" i="1"/>
  <c r="G1257" i="1" s="1"/>
  <c r="D1256" i="1"/>
  <c r="H1256" i="1" s="1"/>
  <c r="C1256" i="1"/>
  <c r="D1255" i="1"/>
  <c r="C1255" i="1"/>
  <c r="G1255" i="1" s="1"/>
  <c r="D1254" i="1"/>
  <c r="C1254" i="1"/>
  <c r="G1254" i="1" s="1"/>
  <c r="H1253" i="1"/>
  <c r="D1253" i="1"/>
  <c r="C1253" i="1"/>
  <c r="G1253" i="1" s="1"/>
  <c r="D1252" i="1"/>
  <c r="H1252" i="1" s="1"/>
  <c r="C1252" i="1"/>
  <c r="D1251" i="1"/>
  <c r="C1251" i="1"/>
  <c r="G1251" i="1" s="1"/>
  <c r="D1250" i="1"/>
  <c r="C1250" i="1"/>
  <c r="G1250" i="1" s="1"/>
  <c r="H1249" i="1"/>
  <c r="D1249" i="1"/>
  <c r="C1249" i="1"/>
  <c r="G1249" i="1" s="1"/>
  <c r="D1248" i="1"/>
  <c r="H1248" i="1" s="1"/>
  <c r="C1248" i="1"/>
  <c r="D1247" i="1"/>
  <c r="C1247" i="1"/>
  <c r="G1247" i="1" s="1"/>
  <c r="D1246" i="1"/>
  <c r="C1246" i="1"/>
  <c r="G1246" i="1" s="1"/>
  <c r="H1245" i="1"/>
  <c r="D1245" i="1"/>
  <c r="C1245" i="1"/>
  <c r="G1245" i="1" s="1"/>
  <c r="D1244" i="1"/>
  <c r="H1244" i="1" s="1"/>
  <c r="C1244" i="1"/>
  <c r="D1243" i="1"/>
  <c r="C1243" i="1"/>
  <c r="G1243" i="1" s="1"/>
  <c r="D1242" i="1"/>
  <c r="C1242" i="1"/>
  <c r="H1241" i="1"/>
  <c r="D1241" i="1"/>
  <c r="C1241" i="1"/>
  <c r="G1241" i="1" s="1"/>
  <c r="D1240" i="1"/>
  <c r="H1240" i="1" s="1"/>
  <c r="C1240" i="1"/>
  <c r="D1239" i="1"/>
  <c r="C1239" i="1"/>
  <c r="G1239" i="1" s="1"/>
  <c r="D1238" i="1"/>
  <c r="C1238" i="1"/>
  <c r="G1238" i="1" s="1"/>
  <c r="H1237" i="1"/>
  <c r="D1237" i="1"/>
  <c r="C1237" i="1"/>
  <c r="G1237" i="1" s="1"/>
  <c r="D1236" i="1"/>
  <c r="H1236" i="1" s="1"/>
  <c r="C1236" i="1"/>
  <c r="D1235" i="1"/>
  <c r="C1235" i="1"/>
  <c r="G1235" i="1" s="1"/>
  <c r="D1234" i="1"/>
  <c r="C1234" i="1"/>
  <c r="G1234" i="1" s="1"/>
  <c r="H1233" i="1"/>
  <c r="D1233" i="1"/>
  <c r="C1233" i="1"/>
  <c r="G1233" i="1" s="1"/>
  <c r="D1232" i="1"/>
  <c r="H1232" i="1" s="1"/>
  <c r="C1232" i="1"/>
  <c r="D1231" i="1"/>
  <c r="C1231" i="1"/>
  <c r="G1231" i="1" s="1"/>
  <c r="D1230" i="1"/>
  <c r="C1230" i="1"/>
  <c r="G1230" i="1" s="1"/>
  <c r="H1229" i="1"/>
  <c r="D1229" i="1"/>
  <c r="C1229" i="1"/>
  <c r="G1229" i="1" s="1"/>
  <c r="D1228" i="1"/>
  <c r="H1228" i="1" s="1"/>
  <c r="C1228" i="1"/>
  <c r="D1227" i="1"/>
  <c r="C1227" i="1"/>
  <c r="G1227" i="1" s="1"/>
  <c r="D1226" i="1"/>
  <c r="C1226" i="1"/>
  <c r="G1226" i="1" s="1"/>
  <c r="H1225" i="1"/>
  <c r="D1225" i="1"/>
  <c r="C1225" i="1"/>
  <c r="G1225" i="1" s="1"/>
  <c r="D1224" i="1"/>
  <c r="H1224" i="1" s="1"/>
  <c r="C1224" i="1"/>
  <c r="D1223" i="1"/>
  <c r="C1223" i="1"/>
  <c r="H1221" i="1"/>
  <c r="D1221" i="1"/>
  <c r="C1221" i="1"/>
  <c r="G1221" i="1" s="1"/>
  <c r="D1220" i="1"/>
  <c r="H1220" i="1" s="1"/>
  <c r="C1220" i="1"/>
  <c r="D1219" i="1"/>
  <c r="C1219" i="1"/>
  <c r="D1218" i="1"/>
  <c r="C1218" i="1"/>
  <c r="G1218" i="1" s="1"/>
  <c r="H1217" i="1"/>
  <c r="D1217" i="1"/>
  <c r="C1217" i="1"/>
  <c r="C1216" i="1"/>
  <c r="C1215" i="1"/>
  <c r="H1213" i="1"/>
  <c r="D1213" i="1"/>
  <c r="C1213" i="1"/>
  <c r="G1213" i="1" s="1"/>
  <c r="D1212" i="1"/>
  <c r="H1212" i="1" s="1"/>
  <c r="C1212" i="1"/>
  <c r="D1211" i="1"/>
  <c r="C1211" i="1"/>
  <c r="D1210" i="1"/>
  <c r="C1210" i="1"/>
  <c r="G1210" i="1" s="1"/>
  <c r="H1209" i="1"/>
  <c r="D1209" i="1"/>
  <c r="C1209" i="1"/>
  <c r="G1209" i="1" s="1"/>
  <c r="D1208" i="1"/>
  <c r="H1208" i="1" s="1"/>
  <c r="C1208" i="1"/>
  <c r="D1207" i="1"/>
  <c r="C1207" i="1"/>
  <c r="D1206" i="1"/>
  <c r="C1206" i="1"/>
  <c r="G1206" i="1" s="1"/>
  <c r="H1205" i="1"/>
  <c r="D1205" i="1"/>
  <c r="C1205" i="1"/>
  <c r="G1205" i="1" s="1"/>
  <c r="D1204" i="1"/>
  <c r="H1204" i="1" s="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G1096" i="1"/>
  <c r="D1096" i="1"/>
  <c r="H1096" i="1" s="1"/>
  <c r="C1096" i="1"/>
  <c r="D1095" i="1"/>
  <c r="H1095" i="1" s="1"/>
  <c r="C1095" i="1"/>
  <c r="G1094" i="1"/>
  <c r="D1094" i="1"/>
  <c r="H1094" i="1" s="1"/>
  <c r="C1094" i="1"/>
  <c r="D1093" i="1"/>
  <c r="H1093" i="1" s="1"/>
  <c r="C1093" i="1"/>
  <c r="G1092" i="1"/>
  <c r="D1092" i="1"/>
  <c r="H1092" i="1" s="1"/>
  <c r="C1092" i="1"/>
  <c r="D1091" i="1"/>
  <c r="H1091" i="1" s="1"/>
  <c r="C1091" i="1"/>
  <c r="G1090" i="1"/>
  <c r="D1090" i="1"/>
  <c r="H1090" i="1" s="1"/>
  <c r="C1090" i="1"/>
  <c r="D1089" i="1"/>
  <c r="H1089" i="1" s="1"/>
  <c r="C1089" i="1"/>
  <c r="G1088" i="1"/>
  <c r="D1088" i="1"/>
  <c r="H1088" i="1" s="1"/>
  <c r="C1088" i="1"/>
  <c r="D1087" i="1"/>
  <c r="H1087" i="1" s="1"/>
  <c r="C1087" i="1"/>
  <c r="G1086" i="1"/>
  <c r="D1086" i="1"/>
  <c r="H1086" i="1" s="1"/>
  <c r="C1086" i="1"/>
  <c r="D1085" i="1"/>
  <c r="H1085" i="1" s="1"/>
  <c r="C1085" i="1"/>
  <c r="G1084" i="1"/>
  <c r="D1084" i="1"/>
  <c r="H1084" i="1" s="1"/>
  <c r="C1084" i="1"/>
  <c r="D1083" i="1"/>
  <c r="H1083" i="1" s="1"/>
  <c r="C1083" i="1"/>
  <c r="G1082" i="1"/>
  <c r="D1082" i="1"/>
  <c r="H1082" i="1" s="1"/>
  <c r="C1082" i="1"/>
  <c r="D1081" i="1"/>
  <c r="H1081" i="1" s="1"/>
  <c r="C1081" i="1"/>
  <c r="G1080" i="1"/>
  <c r="D1080" i="1"/>
  <c r="H1080" i="1" s="1"/>
  <c r="C1080" i="1"/>
  <c r="D1079" i="1"/>
  <c r="H1079" i="1" s="1"/>
  <c r="C1079" i="1"/>
  <c r="G1078" i="1"/>
  <c r="D1078" i="1"/>
  <c r="H1078" i="1" s="1"/>
  <c r="C1078" i="1"/>
  <c r="D1077" i="1"/>
  <c r="H1077" i="1" s="1"/>
  <c r="C1077" i="1"/>
  <c r="G1076" i="1"/>
  <c r="D1076" i="1"/>
  <c r="H1076" i="1" s="1"/>
  <c r="C1076" i="1"/>
  <c r="D1075" i="1"/>
  <c r="H1075" i="1" s="1"/>
  <c r="C1075" i="1"/>
  <c r="G1074" i="1"/>
  <c r="D1074" i="1"/>
  <c r="H1074" i="1" s="1"/>
  <c r="C1074" i="1"/>
  <c r="D1073" i="1"/>
  <c r="H1073" i="1" s="1"/>
  <c r="C1073" i="1"/>
  <c r="G1072" i="1"/>
  <c r="D1072" i="1"/>
  <c r="H1072" i="1" s="1"/>
  <c r="C1072" i="1"/>
  <c r="D1071" i="1"/>
  <c r="H1071" i="1" s="1"/>
  <c r="C1071" i="1"/>
  <c r="G1070" i="1"/>
  <c r="D1070" i="1"/>
  <c r="H1070" i="1" s="1"/>
  <c r="C1070" i="1"/>
  <c r="D1069" i="1"/>
  <c r="H1069" i="1" s="1"/>
  <c r="C1069" i="1"/>
  <c r="G1068" i="1"/>
  <c r="D1068" i="1"/>
  <c r="H1068" i="1" s="1"/>
  <c r="C1068" i="1"/>
  <c r="D1067" i="1"/>
  <c r="H1067" i="1" s="1"/>
  <c r="C1067" i="1"/>
  <c r="G1066" i="1"/>
  <c r="D1066" i="1"/>
  <c r="H1066" i="1" s="1"/>
  <c r="C1066" i="1"/>
  <c r="D1065" i="1"/>
  <c r="H1065" i="1" s="1"/>
  <c r="C1065" i="1"/>
  <c r="G1064" i="1"/>
  <c r="D1064" i="1"/>
  <c r="H1064" i="1" s="1"/>
  <c r="C1064" i="1"/>
  <c r="D1063" i="1"/>
  <c r="H1063" i="1" s="1"/>
  <c r="C1063" i="1"/>
  <c r="G1062" i="1"/>
  <c r="D1062" i="1"/>
  <c r="H1062" i="1" s="1"/>
  <c r="C1062" i="1"/>
  <c r="D1061" i="1"/>
  <c r="H1061" i="1" s="1"/>
  <c r="C1061" i="1"/>
  <c r="G1060" i="1"/>
  <c r="D1060" i="1"/>
  <c r="H1060" i="1" s="1"/>
  <c r="C1060" i="1"/>
  <c r="D1059" i="1"/>
  <c r="H1059" i="1" s="1"/>
  <c r="C1059" i="1"/>
  <c r="G1058" i="1"/>
  <c r="D1058" i="1"/>
  <c r="H1058" i="1" s="1"/>
  <c r="C1058" i="1"/>
  <c r="D1057" i="1"/>
  <c r="H1057" i="1" s="1"/>
  <c r="C1057" i="1"/>
  <c r="C1056" i="1"/>
  <c r="D1055" i="1"/>
  <c r="H1055" i="1" s="1"/>
  <c r="C1055" i="1"/>
  <c r="D1054" i="1"/>
  <c r="H1054" i="1" s="1"/>
  <c r="C1054" i="1"/>
  <c r="D1053" i="1"/>
  <c r="H1053" i="1" s="1"/>
  <c r="C1053" i="1"/>
  <c r="G1052" i="1"/>
  <c r="D1052" i="1"/>
  <c r="H1052" i="1" s="1"/>
  <c r="C1052" i="1"/>
  <c r="D1051" i="1"/>
  <c r="H1051" i="1" s="1"/>
  <c r="C1051" i="1"/>
  <c r="G1050" i="1"/>
  <c r="D1050" i="1"/>
  <c r="H1050" i="1" s="1"/>
  <c r="C1050" i="1"/>
  <c r="D1049" i="1"/>
  <c r="H1049" i="1" s="1"/>
  <c r="C1049" i="1"/>
  <c r="C1048" i="1"/>
  <c r="C1047" i="1"/>
  <c r="D1045" i="1"/>
  <c r="H1045" i="1" s="1"/>
  <c r="C1045" i="1"/>
  <c r="D1044" i="1"/>
  <c r="H1044" i="1" s="1"/>
  <c r="C1044" i="1"/>
  <c r="G1043" i="1"/>
  <c r="D1043" i="1"/>
  <c r="H1043" i="1" s="1"/>
  <c r="C1043" i="1"/>
  <c r="D1042" i="1"/>
  <c r="H1042" i="1" s="1"/>
  <c r="C1042" i="1"/>
  <c r="D1041" i="1"/>
  <c r="H1041" i="1" s="1"/>
  <c r="C1041" i="1"/>
  <c r="D1040" i="1"/>
  <c r="H1040" i="1" s="1"/>
  <c r="C1040" i="1"/>
  <c r="G1039" i="1"/>
  <c r="D1039" i="1"/>
  <c r="H1039" i="1" s="1"/>
  <c r="C1039" i="1"/>
  <c r="D1038" i="1"/>
  <c r="H1038" i="1" s="1"/>
  <c r="C1038" i="1"/>
  <c r="G1037" i="1"/>
  <c r="D1037" i="1"/>
  <c r="H1037" i="1" s="1"/>
  <c r="C1037" i="1"/>
  <c r="D1036" i="1"/>
  <c r="H1036" i="1" s="1"/>
  <c r="C1036" i="1"/>
  <c r="D1035" i="1"/>
  <c r="H1035" i="1" s="1"/>
  <c r="C1035" i="1"/>
  <c r="C1034" i="1"/>
  <c r="D1033" i="1"/>
  <c r="H1033" i="1" s="1"/>
  <c r="C1033" i="1"/>
  <c r="D1032" i="1"/>
  <c r="H1032" i="1" s="1"/>
  <c r="C1032" i="1"/>
  <c r="G1031" i="1"/>
  <c r="D1031" i="1"/>
  <c r="H1031" i="1" s="1"/>
  <c r="C1031" i="1"/>
  <c r="D1030" i="1"/>
  <c r="H1030" i="1" s="1"/>
  <c r="C1030" i="1"/>
  <c r="G1029" i="1"/>
  <c r="D1029" i="1"/>
  <c r="H1029" i="1" s="1"/>
  <c r="C1029" i="1"/>
  <c r="D1028" i="1"/>
  <c r="H1028" i="1" s="1"/>
  <c r="C1028" i="1"/>
  <c r="G1027" i="1"/>
  <c r="D1027" i="1"/>
  <c r="H1027" i="1" s="1"/>
  <c r="C1027" i="1"/>
  <c r="D1026" i="1"/>
  <c r="H1026" i="1" s="1"/>
  <c r="C1026" i="1"/>
  <c r="D1025" i="1"/>
  <c r="H1025" i="1" s="1"/>
  <c r="C1025" i="1"/>
  <c r="D1024" i="1"/>
  <c r="H1024" i="1" s="1"/>
  <c r="C1024" i="1"/>
  <c r="D1023" i="1"/>
  <c r="H1023" i="1" s="1"/>
  <c r="C1023" i="1"/>
  <c r="D1022" i="1"/>
  <c r="H1022" i="1" s="1"/>
  <c r="C1022" i="1"/>
  <c r="G1021" i="1"/>
  <c r="D1021" i="1"/>
  <c r="H1021" i="1" s="1"/>
  <c r="C1021" i="1"/>
  <c r="D1020" i="1"/>
  <c r="H1020" i="1" s="1"/>
  <c r="C1020" i="1"/>
  <c r="G1019" i="1"/>
  <c r="D1019" i="1"/>
  <c r="H1019" i="1" s="1"/>
  <c r="C1019" i="1"/>
  <c r="D1018" i="1"/>
  <c r="H1018" i="1" s="1"/>
  <c r="C1018" i="1"/>
  <c r="G1017" i="1"/>
  <c r="D1017" i="1"/>
  <c r="H1017" i="1" s="1"/>
  <c r="C1017" i="1"/>
  <c r="D1016" i="1"/>
  <c r="H1016" i="1" s="1"/>
  <c r="C1016" i="1"/>
  <c r="D1015" i="1"/>
  <c r="H1015" i="1" s="1"/>
  <c r="C1015" i="1"/>
  <c r="D1014" i="1"/>
  <c r="H1014" i="1" s="1"/>
  <c r="C1014" i="1"/>
  <c r="D1013" i="1"/>
  <c r="H1013" i="1" s="1"/>
  <c r="C1013" i="1"/>
  <c r="D1012" i="1"/>
  <c r="H1012" i="1" s="1"/>
  <c r="C1012" i="1"/>
  <c r="G1011" i="1"/>
  <c r="D1011" i="1"/>
  <c r="H1011" i="1" s="1"/>
  <c r="C1011" i="1"/>
  <c r="D1010" i="1"/>
  <c r="H1010" i="1" s="1"/>
  <c r="C1010" i="1"/>
  <c r="G1009" i="1"/>
  <c r="D1009" i="1"/>
  <c r="H1009" i="1" s="1"/>
  <c r="C1009" i="1"/>
  <c r="D1008" i="1"/>
  <c r="H1008" i="1" s="1"/>
  <c r="C1008" i="1"/>
  <c r="D1007" i="1"/>
  <c r="H1007" i="1" s="1"/>
  <c r="C1007" i="1"/>
  <c r="D1006" i="1"/>
  <c r="H1006" i="1" s="1"/>
  <c r="C1006" i="1"/>
  <c r="G1005" i="1"/>
  <c r="D1005" i="1"/>
  <c r="H1005" i="1" s="1"/>
  <c r="C1005" i="1"/>
  <c r="D1004" i="1"/>
  <c r="H1004" i="1" s="1"/>
  <c r="C1004" i="1"/>
  <c r="G1003" i="1"/>
  <c r="D1003" i="1"/>
  <c r="H1003" i="1" s="1"/>
  <c r="C1003" i="1"/>
  <c r="H1002" i="1"/>
  <c r="G1002" i="1"/>
  <c r="D1002" i="1"/>
  <c r="C1002" i="1"/>
  <c r="D1001" i="1"/>
  <c r="H1001" i="1" s="1"/>
  <c r="C1001" i="1"/>
  <c r="D1000" i="1"/>
  <c r="H1000" i="1" s="1"/>
  <c r="C1000" i="1"/>
  <c r="G999" i="1"/>
  <c r="D999" i="1"/>
  <c r="H999" i="1" s="1"/>
  <c r="C999" i="1"/>
  <c r="H998" i="1"/>
  <c r="G998" i="1"/>
  <c r="D998" i="1"/>
  <c r="C998" i="1"/>
  <c r="D997" i="1"/>
  <c r="H997" i="1" s="1"/>
  <c r="C997" i="1"/>
  <c r="D996" i="1"/>
  <c r="H996" i="1" s="1"/>
  <c r="C996" i="1"/>
  <c r="H995" i="1"/>
  <c r="G995" i="1"/>
  <c r="D995" i="1"/>
  <c r="C995" i="1"/>
  <c r="G994" i="1"/>
  <c r="D994" i="1"/>
  <c r="H994" i="1" s="1"/>
  <c r="C994" i="1"/>
  <c r="H993" i="1"/>
  <c r="D993" i="1"/>
  <c r="G993" i="1" s="1"/>
  <c r="C993" i="1"/>
  <c r="H992" i="1"/>
  <c r="G992" i="1"/>
  <c r="D992" i="1"/>
  <c r="C992" i="1"/>
  <c r="D991" i="1"/>
  <c r="G991" i="1" s="1"/>
  <c r="C991" i="1"/>
  <c r="H989" i="1"/>
  <c r="G989" i="1"/>
  <c r="D989" i="1"/>
  <c r="C989" i="1"/>
  <c r="H988" i="1"/>
  <c r="G988" i="1"/>
  <c r="D988" i="1"/>
  <c r="C988" i="1"/>
  <c r="D987" i="1"/>
  <c r="G987" i="1" s="1"/>
  <c r="C987" i="1"/>
  <c r="H986" i="1"/>
  <c r="G986" i="1"/>
  <c r="D986" i="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D823" i="1"/>
  <c r="G823" i="1" s="1"/>
  <c r="C823" i="1"/>
  <c r="H822" i="1"/>
  <c r="D822" i="1"/>
  <c r="G822" i="1" s="1"/>
  <c r="C822"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D792" i="1"/>
  <c r="G792" i="1" s="1"/>
  <c r="C792" i="1"/>
  <c r="D791" i="1"/>
  <c r="G791" i="1" s="1"/>
  <c r="C791" i="1"/>
  <c r="H790" i="1"/>
  <c r="D790" i="1"/>
  <c r="G790" i="1" s="1"/>
  <c r="C790" i="1"/>
  <c r="H789" i="1"/>
  <c r="D789" i="1"/>
  <c r="G789" i="1" s="1"/>
  <c r="C789" i="1"/>
  <c r="D788" i="1"/>
  <c r="G788" i="1" s="1"/>
  <c r="C788" i="1"/>
  <c r="D787" i="1"/>
  <c r="G787" i="1" s="1"/>
  <c r="C787" i="1"/>
  <c r="H786" i="1"/>
  <c r="D786" i="1"/>
  <c r="G786" i="1" s="1"/>
  <c r="C786" i="1"/>
  <c r="H785" i="1"/>
  <c r="D785" i="1"/>
  <c r="G785" i="1" s="1"/>
  <c r="C785" i="1"/>
  <c r="D784" i="1"/>
  <c r="G784" i="1" s="1"/>
  <c r="C784" i="1"/>
  <c r="D783" i="1"/>
  <c r="G783" i="1" s="1"/>
  <c r="C783" i="1"/>
  <c r="H782" i="1"/>
  <c r="D782" i="1"/>
  <c r="G782" i="1" s="1"/>
  <c r="C782" i="1"/>
  <c r="H781" i="1"/>
  <c r="D781" i="1"/>
  <c r="G781" i="1" s="1"/>
  <c r="C781" i="1"/>
  <c r="D780" i="1"/>
  <c r="G780" i="1" s="1"/>
  <c r="C780" i="1"/>
  <c r="D779" i="1"/>
  <c r="G779" i="1" s="1"/>
  <c r="C779" i="1"/>
  <c r="H778" i="1"/>
  <c r="D778" i="1"/>
  <c r="G778" i="1" s="1"/>
  <c r="C778" i="1"/>
  <c r="H777" i="1"/>
  <c r="D777" i="1"/>
  <c r="G777" i="1" s="1"/>
  <c r="C777" i="1"/>
  <c r="D776" i="1"/>
  <c r="G776" i="1" s="1"/>
  <c r="C776" i="1"/>
  <c r="D775" i="1"/>
  <c r="G775" i="1" s="1"/>
  <c r="C775" i="1"/>
  <c r="H774" i="1"/>
  <c r="D774" i="1"/>
  <c r="G774" i="1" s="1"/>
  <c r="C774" i="1"/>
  <c r="H773" i="1"/>
  <c r="D773" i="1"/>
  <c r="G773" i="1" s="1"/>
  <c r="C773" i="1"/>
  <c r="D772" i="1"/>
  <c r="G772" i="1" s="1"/>
  <c r="C772" i="1"/>
  <c r="D771" i="1"/>
  <c r="G771" i="1" s="1"/>
  <c r="C771" i="1"/>
  <c r="H770" i="1"/>
  <c r="D770" i="1"/>
  <c r="G770" i="1" s="1"/>
  <c r="C770" i="1"/>
  <c r="H769" i="1"/>
  <c r="D769" i="1"/>
  <c r="G769" i="1" s="1"/>
  <c r="C769" i="1"/>
  <c r="D768" i="1"/>
  <c r="G768" i="1" s="1"/>
  <c r="C768" i="1"/>
  <c r="D767" i="1"/>
  <c r="G767" i="1" s="1"/>
  <c r="C767" i="1"/>
  <c r="H766" i="1"/>
  <c r="D766" i="1"/>
  <c r="G766" i="1" s="1"/>
  <c r="C766" i="1"/>
  <c r="H765" i="1"/>
  <c r="D765" i="1"/>
  <c r="G765" i="1" s="1"/>
  <c r="C765" i="1"/>
  <c r="D764" i="1"/>
  <c r="G764" i="1" s="1"/>
  <c r="C764" i="1"/>
  <c r="D763" i="1"/>
  <c r="G763" i="1" s="1"/>
  <c r="C763" i="1"/>
  <c r="D762" i="1"/>
  <c r="G762" i="1" s="1"/>
  <c r="C762" i="1"/>
  <c r="H761" i="1"/>
  <c r="D761" i="1"/>
  <c r="G761" i="1" s="1"/>
  <c r="C761" i="1"/>
  <c r="D760" i="1"/>
  <c r="G760" i="1" s="1"/>
  <c r="C760" i="1"/>
  <c r="D759" i="1"/>
  <c r="G759" i="1" s="1"/>
  <c r="C759" i="1"/>
  <c r="H758" i="1"/>
  <c r="D758" i="1"/>
  <c r="G758" i="1" s="1"/>
  <c r="C758" i="1"/>
  <c r="D757" i="1"/>
  <c r="G757" i="1" s="1"/>
  <c r="C757" i="1"/>
  <c r="D756" i="1"/>
  <c r="G756" i="1" s="1"/>
  <c r="C756" i="1"/>
  <c r="D755" i="1"/>
  <c r="G755" i="1" s="1"/>
  <c r="C755" i="1"/>
  <c r="H754" i="1"/>
  <c r="D754" i="1"/>
  <c r="G754" i="1" s="1"/>
  <c r="C754" i="1"/>
  <c r="D753" i="1"/>
  <c r="G753" i="1" s="1"/>
  <c r="C753" i="1"/>
  <c r="D752" i="1"/>
  <c r="G752" i="1" s="1"/>
  <c r="C752" i="1"/>
  <c r="D751" i="1"/>
  <c r="G751" i="1" s="1"/>
  <c r="C751" i="1"/>
  <c r="H750" i="1"/>
  <c r="D750" i="1"/>
  <c r="G750" i="1" s="1"/>
  <c r="C750" i="1"/>
  <c r="H749" i="1"/>
  <c r="D749" i="1"/>
  <c r="G749" i="1" s="1"/>
  <c r="C749" i="1"/>
  <c r="D748" i="1"/>
  <c r="G748" i="1" s="1"/>
  <c r="C748" i="1"/>
  <c r="D747" i="1"/>
  <c r="G747" i="1" s="1"/>
  <c r="C747" i="1"/>
  <c r="H746" i="1"/>
  <c r="D746" i="1"/>
  <c r="G746" i="1" s="1"/>
  <c r="C746" i="1"/>
  <c r="H745" i="1"/>
  <c r="D745" i="1"/>
  <c r="G745" i="1" s="1"/>
  <c r="C745" i="1"/>
  <c r="D744" i="1"/>
  <c r="G744" i="1" s="1"/>
  <c r="C744" i="1"/>
  <c r="D743" i="1"/>
  <c r="G743" i="1" s="1"/>
  <c r="C743" i="1"/>
  <c r="H742" i="1"/>
  <c r="D742" i="1"/>
  <c r="G742" i="1" s="1"/>
  <c r="C742" i="1"/>
  <c r="H741" i="1"/>
  <c r="D741" i="1"/>
  <c r="G741" i="1" s="1"/>
  <c r="C741" i="1"/>
  <c r="D740" i="1"/>
  <c r="G740" i="1" s="1"/>
  <c r="C740" i="1"/>
  <c r="D739" i="1"/>
  <c r="G739" i="1" s="1"/>
  <c r="C739" i="1"/>
  <c r="H738" i="1"/>
  <c r="D738" i="1"/>
  <c r="G738" i="1" s="1"/>
  <c r="C738" i="1"/>
  <c r="H737" i="1"/>
  <c r="D737" i="1"/>
  <c r="G737" i="1" s="1"/>
  <c r="C737" i="1"/>
  <c r="D736" i="1"/>
  <c r="G736" i="1" s="1"/>
  <c r="C736" i="1"/>
  <c r="D735" i="1"/>
  <c r="G735" i="1" s="1"/>
  <c r="C735" i="1"/>
  <c r="H734" i="1"/>
  <c r="D734" i="1"/>
  <c r="G734" i="1" s="1"/>
  <c r="C734" i="1"/>
  <c r="H733" i="1"/>
  <c r="D733" i="1"/>
  <c r="G733" i="1" s="1"/>
  <c r="C733" i="1"/>
  <c r="D732" i="1"/>
  <c r="G732" i="1" s="1"/>
  <c r="C732" i="1"/>
  <c r="D731" i="1"/>
  <c r="G731" i="1" s="1"/>
  <c r="C731" i="1"/>
  <c r="H730" i="1"/>
  <c r="D730" i="1"/>
  <c r="G730" i="1" s="1"/>
  <c r="C730" i="1"/>
  <c r="H729" i="1"/>
  <c r="D729" i="1"/>
  <c r="G729" i="1" s="1"/>
  <c r="C729" i="1"/>
  <c r="D728" i="1"/>
  <c r="G728" i="1" s="1"/>
  <c r="C728" i="1"/>
  <c r="D727" i="1"/>
  <c r="G727" i="1" s="1"/>
  <c r="C727" i="1"/>
  <c r="H726" i="1"/>
  <c r="D726" i="1"/>
  <c r="G726" i="1" s="1"/>
  <c r="C726" i="1"/>
  <c r="H725" i="1"/>
  <c r="D725" i="1"/>
  <c r="G725" i="1" s="1"/>
  <c r="C725" i="1"/>
  <c r="D724" i="1"/>
  <c r="G724" i="1" s="1"/>
  <c r="C724" i="1"/>
  <c r="D723" i="1"/>
  <c r="G723" i="1" s="1"/>
  <c r="C723" i="1"/>
  <c r="H722" i="1"/>
  <c r="D722" i="1"/>
  <c r="G722" i="1" s="1"/>
  <c r="C722" i="1"/>
  <c r="H721" i="1"/>
  <c r="D721" i="1"/>
  <c r="G721" i="1" s="1"/>
  <c r="C721" i="1"/>
  <c r="D720" i="1"/>
  <c r="G720" i="1" s="1"/>
  <c r="C720" i="1"/>
  <c r="D719" i="1"/>
  <c r="G719" i="1" s="1"/>
  <c r="C719" i="1"/>
  <c r="H718" i="1"/>
  <c r="D718" i="1"/>
  <c r="G718" i="1" s="1"/>
  <c r="C718" i="1"/>
  <c r="H717" i="1"/>
  <c r="D717" i="1"/>
  <c r="G717" i="1" s="1"/>
  <c r="C717" i="1"/>
  <c r="D716" i="1"/>
  <c r="G716" i="1" s="1"/>
  <c r="C716" i="1"/>
  <c r="D715" i="1"/>
  <c r="G715" i="1" s="1"/>
  <c r="C715" i="1"/>
  <c r="H714" i="1"/>
  <c r="D714" i="1"/>
  <c r="G714" i="1" s="1"/>
  <c r="C714" i="1"/>
  <c r="H713" i="1"/>
  <c r="D713" i="1"/>
  <c r="G713" i="1" s="1"/>
  <c r="C713" i="1"/>
  <c r="D712" i="1"/>
  <c r="G712" i="1" s="1"/>
  <c r="C712" i="1"/>
  <c r="D711" i="1"/>
  <c r="G711" i="1" s="1"/>
  <c r="C711" i="1"/>
  <c r="H710" i="1"/>
  <c r="D710" i="1"/>
  <c r="G710" i="1" s="1"/>
  <c r="C710" i="1"/>
  <c r="H709" i="1"/>
  <c r="D709" i="1"/>
  <c r="G709" i="1" s="1"/>
  <c r="C709" i="1"/>
  <c r="D708" i="1"/>
  <c r="G708" i="1" s="1"/>
  <c r="C708" i="1"/>
  <c r="D707" i="1"/>
  <c r="G707" i="1" s="1"/>
  <c r="C707" i="1"/>
  <c r="H706" i="1"/>
  <c r="D706" i="1"/>
  <c r="G706" i="1" s="1"/>
  <c r="C706" i="1"/>
  <c r="H705" i="1"/>
  <c r="D705" i="1"/>
  <c r="G705" i="1" s="1"/>
  <c r="C705" i="1"/>
  <c r="D704" i="1"/>
  <c r="G704" i="1" s="1"/>
  <c r="C704" i="1"/>
  <c r="D703" i="1"/>
  <c r="G703" i="1" s="1"/>
  <c r="C703" i="1"/>
  <c r="H702" i="1"/>
  <c r="D702" i="1"/>
  <c r="G702" i="1" s="1"/>
  <c r="C702" i="1"/>
  <c r="H701" i="1"/>
  <c r="D701" i="1"/>
  <c r="G701" i="1" s="1"/>
  <c r="C701" i="1"/>
  <c r="D700" i="1"/>
  <c r="G700" i="1" s="1"/>
  <c r="C700" i="1"/>
  <c r="D699" i="1"/>
  <c r="G699" i="1" s="1"/>
  <c r="C699" i="1"/>
  <c r="H698" i="1"/>
  <c r="D698" i="1"/>
  <c r="G698" i="1" s="1"/>
  <c r="C698" i="1"/>
  <c r="H697" i="1"/>
  <c r="D697" i="1"/>
  <c r="G697" i="1" s="1"/>
  <c r="C697" i="1"/>
  <c r="D696" i="1"/>
  <c r="G696" i="1" s="1"/>
  <c r="C696" i="1"/>
  <c r="D695" i="1"/>
  <c r="G695" i="1" s="1"/>
  <c r="C695" i="1"/>
  <c r="H694" i="1"/>
  <c r="D694" i="1"/>
  <c r="G694" i="1" s="1"/>
  <c r="C694" i="1"/>
  <c r="H693" i="1"/>
  <c r="D693" i="1"/>
  <c r="G693" i="1" s="1"/>
  <c r="C693" i="1"/>
  <c r="D692" i="1"/>
  <c r="G692" i="1" s="1"/>
  <c r="C692" i="1"/>
  <c r="D691" i="1"/>
  <c r="G691" i="1" s="1"/>
  <c r="C691" i="1"/>
  <c r="H690" i="1"/>
  <c r="D690" i="1"/>
  <c r="G690" i="1" s="1"/>
  <c r="C690" i="1"/>
  <c r="H689" i="1"/>
  <c r="D689" i="1"/>
  <c r="G689" i="1" s="1"/>
  <c r="C689" i="1"/>
  <c r="D688" i="1"/>
  <c r="G688" i="1" s="1"/>
  <c r="C688" i="1"/>
  <c r="D687" i="1"/>
  <c r="G687" i="1" s="1"/>
  <c r="C687" i="1"/>
  <c r="H686" i="1"/>
  <c r="D686" i="1"/>
  <c r="G686" i="1" s="1"/>
  <c r="C686" i="1"/>
  <c r="H685" i="1"/>
  <c r="D685" i="1"/>
  <c r="G685" i="1" s="1"/>
  <c r="C685" i="1"/>
  <c r="D684" i="1"/>
  <c r="G684" i="1" s="1"/>
  <c r="C684" i="1"/>
  <c r="D683" i="1"/>
  <c r="G683" i="1" s="1"/>
  <c r="C683" i="1"/>
  <c r="H682" i="1"/>
  <c r="D682" i="1"/>
  <c r="G682" i="1" s="1"/>
  <c r="C682" i="1"/>
  <c r="H681" i="1"/>
  <c r="D681" i="1"/>
  <c r="G681" i="1" s="1"/>
  <c r="C681" i="1"/>
  <c r="D680" i="1"/>
  <c r="G680" i="1" s="1"/>
  <c r="C680" i="1"/>
  <c r="D679" i="1"/>
  <c r="G679" i="1" s="1"/>
  <c r="C679" i="1"/>
  <c r="H678" i="1"/>
  <c r="D678" i="1"/>
  <c r="G678" i="1" s="1"/>
  <c r="C678" i="1"/>
  <c r="H677" i="1"/>
  <c r="D677" i="1"/>
  <c r="G677" i="1" s="1"/>
  <c r="C677" i="1"/>
  <c r="D676" i="1"/>
  <c r="G676" i="1" s="1"/>
  <c r="C676" i="1"/>
  <c r="D675" i="1"/>
  <c r="G675" i="1" s="1"/>
  <c r="C675" i="1"/>
  <c r="H674" i="1"/>
  <c r="D674" i="1"/>
  <c r="G674" i="1" s="1"/>
  <c r="C674" i="1"/>
  <c r="H673" i="1"/>
  <c r="D673" i="1"/>
  <c r="G673" i="1" s="1"/>
  <c r="C673" i="1"/>
  <c r="D672" i="1"/>
  <c r="G672" i="1" s="1"/>
  <c r="C672" i="1"/>
  <c r="D671" i="1"/>
  <c r="G671" i="1" s="1"/>
  <c r="C671" i="1"/>
  <c r="H670" i="1"/>
  <c r="D670" i="1"/>
  <c r="G670" i="1" s="1"/>
  <c r="C670" i="1"/>
  <c r="H669" i="1"/>
  <c r="D669" i="1"/>
  <c r="G669" i="1" s="1"/>
  <c r="C669" i="1"/>
  <c r="D668" i="1"/>
  <c r="G668" i="1" s="1"/>
  <c r="C668" i="1"/>
  <c r="D667" i="1"/>
  <c r="G667" i="1" s="1"/>
  <c r="C667" i="1"/>
  <c r="H666" i="1"/>
  <c r="D666" i="1"/>
  <c r="G666" i="1" s="1"/>
  <c r="C666" i="1"/>
  <c r="H665" i="1"/>
  <c r="D665" i="1"/>
  <c r="G665" i="1" s="1"/>
  <c r="C665" i="1"/>
  <c r="D664" i="1"/>
  <c r="G664" i="1" s="1"/>
  <c r="C664" i="1"/>
  <c r="D663" i="1"/>
  <c r="G663" i="1" s="1"/>
  <c r="C663" i="1"/>
  <c r="H662" i="1"/>
  <c r="D662" i="1"/>
  <c r="G662" i="1" s="1"/>
  <c r="C662" i="1"/>
  <c r="H661" i="1"/>
  <c r="D661" i="1"/>
  <c r="G661" i="1" s="1"/>
  <c r="C661" i="1"/>
  <c r="D660" i="1"/>
  <c r="G660" i="1" s="1"/>
  <c r="C660" i="1"/>
  <c r="D659" i="1"/>
  <c r="G659" i="1" s="1"/>
  <c r="C659" i="1"/>
  <c r="D658" i="1"/>
  <c r="G658" i="1" s="1"/>
  <c r="C658" i="1"/>
  <c r="H657" i="1"/>
  <c r="D657" i="1"/>
  <c r="G657" i="1" s="1"/>
  <c r="C657" i="1"/>
  <c r="D656" i="1"/>
  <c r="G656" i="1" s="1"/>
  <c r="C656" i="1"/>
  <c r="D655" i="1"/>
  <c r="G655" i="1" s="1"/>
  <c r="C655" i="1"/>
  <c r="D654" i="1"/>
  <c r="G654" i="1" s="1"/>
  <c r="C654" i="1"/>
  <c r="H653" i="1"/>
  <c r="D653" i="1"/>
  <c r="G653" i="1" s="1"/>
  <c r="C653" i="1"/>
  <c r="D652" i="1"/>
  <c r="G652" i="1" s="1"/>
  <c r="C652" i="1"/>
  <c r="D651" i="1"/>
  <c r="G651" i="1" s="1"/>
  <c r="C651" i="1"/>
  <c r="H650" i="1"/>
  <c r="D650" i="1"/>
  <c r="G650" i="1" s="1"/>
  <c r="C650" i="1"/>
  <c r="H649" i="1"/>
  <c r="D649" i="1"/>
  <c r="G649" i="1" s="1"/>
  <c r="C649" i="1"/>
  <c r="D648" i="1"/>
  <c r="G648" i="1" s="1"/>
  <c r="C648" i="1"/>
  <c r="D647" i="1"/>
  <c r="G647" i="1" s="1"/>
  <c r="C647" i="1"/>
  <c r="H646" i="1"/>
  <c r="D646" i="1"/>
  <c r="G646" i="1" s="1"/>
  <c r="C646" i="1"/>
  <c r="C645" i="1"/>
  <c r="D644" i="1"/>
  <c r="G644" i="1" s="1"/>
  <c r="C644" i="1"/>
  <c r="D643" i="1"/>
  <c r="G643" i="1" s="1"/>
  <c r="C643" i="1"/>
  <c r="D642" i="1"/>
  <c r="G642" i="1" s="1"/>
  <c r="C642" i="1"/>
  <c r="D641" i="1"/>
  <c r="G641" i="1" s="1"/>
  <c r="C641" i="1"/>
  <c r="G632" i="1"/>
  <c r="D632" i="1"/>
  <c r="C632" i="1"/>
  <c r="D631" i="1"/>
  <c r="C631" i="1"/>
  <c r="D628" i="1"/>
  <c r="C628" i="1"/>
  <c r="H628" i="1" s="1"/>
  <c r="G627" i="1"/>
  <c r="D627" i="1"/>
  <c r="C627" i="1"/>
  <c r="H627" i="1" s="1"/>
  <c r="G626" i="1"/>
  <c r="D626" i="1"/>
  <c r="C626" i="1"/>
  <c r="H626" i="1" s="1"/>
  <c r="D625" i="1"/>
  <c r="C625" i="1"/>
  <c r="H625" i="1" s="1"/>
  <c r="D624" i="1"/>
  <c r="C624" i="1"/>
  <c r="H624" i="1" s="1"/>
  <c r="G623" i="1"/>
  <c r="D623" i="1"/>
  <c r="C623" i="1"/>
  <c r="H623" i="1" s="1"/>
  <c r="G622" i="1"/>
  <c r="D622" i="1"/>
  <c r="C622" i="1"/>
  <c r="H622" i="1" s="1"/>
  <c r="D621" i="1"/>
  <c r="C621" i="1"/>
  <c r="H621" i="1" s="1"/>
  <c r="D620" i="1"/>
  <c r="C620" i="1"/>
  <c r="H620" i="1" s="1"/>
  <c r="G619" i="1"/>
  <c r="D619" i="1"/>
  <c r="C619" i="1"/>
  <c r="H619" i="1" s="1"/>
  <c r="G618" i="1"/>
  <c r="D618" i="1"/>
  <c r="C618" i="1"/>
  <c r="D617" i="1"/>
  <c r="C617" i="1"/>
  <c r="D616" i="1"/>
  <c r="C616" i="1"/>
  <c r="H616" i="1" s="1"/>
  <c r="G615" i="1"/>
  <c r="D615" i="1"/>
  <c r="C615" i="1"/>
  <c r="H615" i="1" s="1"/>
  <c r="G614" i="1"/>
  <c r="D614" i="1"/>
  <c r="C614" i="1"/>
  <c r="D613" i="1"/>
  <c r="C613" i="1"/>
  <c r="D612" i="1"/>
  <c r="C612" i="1"/>
  <c r="H612" i="1" s="1"/>
  <c r="G611" i="1"/>
  <c r="D611" i="1"/>
  <c r="C611" i="1"/>
  <c r="H611" i="1" s="1"/>
  <c r="G610" i="1"/>
  <c r="D610" i="1"/>
  <c r="C610" i="1"/>
  <c r="D609" i="1"/>
  <c r="C609" i="1"/>
  <c r="D608" i="1"/>
  <c r="C608" i="1"/>
  <c r="H608" i="1" s="1"/>
  <c r="G607" i="1"/>
  <c r="D607" i="1"/>
  <c r="C607" i="1"/>
  <c r="H607" i="1" s="1"/>
  <c r="G606" i="1"/>
  <c r="D606" i="1"/>
  <c r="C606" i="1"/>
  <c r="D605" i="1"/>
  <c r="C605" i="1"/>
  <c r="D604" i="1"/>
  <c r="C604" i="1"/>
  <c r="H604" i="1" s="1"/>
  <c r="G603" i="1"/>
  <c r="D603" i="1"/>
  <c r="C603" i="1"/>
  <c r="H603" i="1" s="1"/>
  <c r="G602" i="1"/>
  <c r="D602" i="1"/>
  <c r="C602" i="1"/>
  <c r="D601" i="1"/>
  <c r="C601" i="1"/>
  <c r="D600" i="1"/>
  <c r="C600" i="1"/>
  <c r="H600" i="1" s="1"/>
  <c r="G599" i="1"/>
  <c r="D599" i="1"/>
  <c r="C599" i="1"/>
  <c r="H599" i="1" s="1"/>
  <c r="G598" i="1"/>
  <c r="D598" i="1"/>
  <c r="C598" i="1"/>
  <c r="D597" i="1"/>
  <c r="C597" i="1"/>
  <c r="D596" i="1"/>
  <c r="C596" i="1"/>
  <c r="H596" i="1" s="1"/>
  <c r="G595" i="1"/>
  <c r="D595" i="1"/>
  <c r="C595" i="1"/>
  <c r="H595" i="1" s="1"/>
  <c r="G594" i="1"/>
  <c r="D594" i="1"/>
  <c r="C594" i="1"/>
  <c r="D593" i="1"/>
  <c r="C593" i="1"/>
  <c r="D592" i="1"/>
  <c r="C592" i="1"/>
  <c r="H592" i="1" s="1"/>
  <c r="G591" i="1"/>
  <c r="D591" i="1"/>
  <c r="C591" i="1"/>
  <c r="H591" i="1" s="1"/>
  <c r="G590" i="1"/>
  <c r="D590" i="1"/>
  <c r="C590" i="1"/>
  <c r="D589" i="1"/>
  <c r="C589" i="1"/>
  <c r="D588" i="1"/>
  <c r="C588" i="1"/>
  <c r="H588" i="1" s="1"/>
  <c r="D587" i="1"/>
  <c r="G586" i="1"/>
  <c r="D586" i="1"/>
  <c r="C586" i="1"/>
  <c r="D585" i="1"/>
  <c r="C585" i="1"/>
  <c r="D584" i="1"/>
  <c r="C584" i="1"/>
  <c r="H584" i="1" s="1"/>
  <c r="G583" i="1"/>
  <c r="D583" i="1"/>
  <c r="C583" i="1"/>
  <c r="H583" i="1" s="1"/>
  <c r="G582" i="1"/>
  <c r="D582" i="1"/>
  <c r="C582" i="1"/>
  <c r="D581" i="1"/>
  <c r="C581" i="1"/>
  <c r="D580" i="1"/>
  <c r="C580" i="1"/>
  <c r="H580" i="1" s="1"/>
  <c r="G579" i="1"/>
  <c r="D579" i="1"/>
  <c r="C579" i="1"/>
  <c r="H579" i="1" s="1"/>
  <c r="G578" i="1"/>
  <c r="D578" i="1"/>
  <c r="C578" i="1"/>
  <c r="D577" i="1"/>
  <c r="C577" i="1"/>
  <c r="D576" i="1"/>
  <c r="C576" i="1"/>
  <c r="H576" i="1" s="1"/>
  <c r="G575" i="1"/>
  <c r="D575" i="1"/>
  <c r="C575" i="1"/>
  <c r="H575" i="1" s="1"/>
  <c r="D574" i="1"/>
  <c r="D573" i="1"/>
  <c r="C573" i="1"/>
  <c r="D572" i="1"/>
  <c r="C572" i="1"/>
  <c r="H572" i="1" s="1"/>
  <c r="G571" i="1"/>
  <c r="D571" i="1"/>
  <c r="C571" i="1"/>
  <c r="H571" i="1" s="1"/>
  <c r="G570" i="1"/>
  <c r="D570" i="1"/>
  <c r="C570" i="1"/>
  <c r="D569" i="1"/>
  <c r="C569" i="1"/>
  <c r="D568" i="1"/>
  <c r="C568" i="1"/>
  <c r="H568" i="1" s="1"/>
  <c r="G567" i="1"/>
  <c r="D567" i="1"/>
  <c r="C567" i="1"/>
  <c r="H567" i="1" s="1"/>
  <c r="G566" i="1"/>
  <c r="D566" i="1"/>
  <c r="C566" i="1"/>
  <c r="D565" i="1"/>
  <c r="C565" i="1"/>
  <c r="D564" i="1"/>
  <c r="C564" i="1"/>
  <c r="H564" i="1" s="1"/>
  <c r="G563" i="1"/>
  <c r="D563" i="1"/>
  <c r="C563" i="1"/>
  <c r="H563" i="1" s="1"/>
  <c r="G562" i="1"/>
  <c r="D562" i="1"/>
  <c r="C562" i="1"/>
  <c r="D561" i="1"/>
  <c r="D560" i="1"/>
  <c r="C560" i="1"/>
  <c r="H560" i="1" s="1"/>
  <c r="G559" i="1"/>
  <c r="D559" i="1"/>
  <c r="C559" i="1"/>
  <c r="H559" i="1" s="1"/>
  <c r="G558" i="1"/>
  <c r="D558" i="1"/>
  <c r="C558" i="1"/>
  <c r="D557" i="1"/>
  <c r="C557" i="1"/>
  <c r="D556" i="1"/>
  <c r="C556" i="1"/>
  <c r="H556" i="1" s="1"/>
  <c r="G555" i="1"/>
  <c r="D555" i="1"/>
  <c r="C555" i="1"/>
  <c r="H555" i="1" s="1"/>
  <c r="G554" i="1"/>
  <c r="D554" i="1"/>
  <c r="C554" i="1"/>
  <c r="D553" i="1"/>
  <c r="C553" i="1"/>
  <c r="D552" i="1"/>
  <c r="C552" i="1"/>
  <c r="H552" i="1" s="1"/>
  <c r="G551" i="1"/>
  <c r="D551" i="1"/>
  <c r="C551" i="1"/>
  <c r="H551" i="1" s="1"/>
  <c r="G550" i="1"/>
  <c r="D550" i="1"/>
  <c r="C550" i="1"/>
  <c r="D549" i="1"/>
  <c r="C549" i="1"/>
  <c r="D548" i="1"/>
  <c r="C548" i="1"/>
  <c r="H548" i="1" s="1"/>
  <c r="G547" i="1"/>
  <c r="D547" i="1"/>
  <c r="C547" i="1"/>
  <c r="H547" i="1" s="1"/>
  <c r="G546" i="1"/>
  <c r="D546" i="1"/>
  <c r="C546" i="1"/>
  <c r="D545" i="1"/>
  <c r="C545" i="1"/>
  <c r="D544" i="1"/>
  <c r="C544" i="1"/>
  <c r="H544" i="1" s="1"/>
  <c r="G543" i="1"/>
  <c r="D543" i="1"/>
  <c r="C543" i="1"/>
  <c r="H543" i="1" s="1"/>
  <c r="G542" i="1"/>
  <c r="D542" i="1"/>
  <c r="C542" i="1"/>
  <c r="D541" i="1"/>
  <c r="C541" i="1"/>
  <c r="D540" i="1"/>
  <c r="C540" i="1"/>
  <c r="H540" i="1" s="1"/>
  <c r="G539" i="1"/>
  <c r="D539" i="1"/>
  <c r="C539" i="1"/>
  <c r="H539" i="1" s="1"/>
  <c r="G538" i="1"/>
  <c r="D538" i="1"/>
  <c r="C538" i="1"/>
  <c r="D537" i="1"/>
  <c r="C537" i="1"/>
  <c r="D536" i="1"/>
  <c r="C536" i="1"/>
  <c r="H536" i="1" s="1"/>
  <c r="G535" i="1"/>
  <c r="D535" i="1"/>
  <c r="C535" i="1"/>
  <c r="H535" i="1" s="1"/>
  <c r="G534" i="1"/>
  <c r="D534" i="1"/>
  <c r="C534" i="1"/>
  <c r="D533" i="1"/>
  <c r="C533" i="1"/>
  <c r="D532" i="1"/>
  <c r="C532" i="1"/>
  <c r="H532" i="1" s="1"/>
  <c r="G531" i="1"/>
  <c r="D531" i="1"/>
  <c r="C531" i="1"/>
  <c r="H531" i="1" s="1"/>
  <c r="G530" i="1"/>
  <c r="D530" i="1"/>
  <c r="C530" i="1"/>
  <c r="D529" i="1"/>
  <c r="C529" i="1"/>
  <c r="D528" i="1"/>
  <c r="C528" i="1"/>
  <c r="H528" i="1" s="1"/>
  <c r="G527" i="1"/>
  <c r="D527" i="1"/>
  <c r="C527" i="1"/>
  <c r="H527" i="1" s="1"/>
  <c r="G526" i="1"/>
  <c r="D526" i="1"/>
  <c r="C526" i="1"/>
  <c r="D525" i="1"/>
  <c r="C525" i="1"/>
  <c r="D524" i="1"/>
  <c r="C524" i="1"/>
  <c r="H524" i="1" s="1"/>
  <c r="D523" i="1"/>
  <c r="D522" i="1"/>
  <c r="D521" i="1"/>
  <c r="C521" i="1"/>
  <c r="D520" i="1"/>
  <c r="C520" i="1"/>
  <c r="H520" i="1" s="1"/>
  <c r="G519" i="1"/>
  <c r="D519" i="1"/>
  <c r="C519" i="1"/>
  <c r="H519" i="1" s="1"/>
  <c r="G518" i="1"/>
  <c r="D518" i="1"/>
  <c r="C518" i="1"/>
  <c r="D517" i="1"/>
  <c r="C517" i="1"/>
  <c r="D516" i="1"/>
  <c r="C516" i="1"/>
  <c r="H516" i="1" s="1"/>
  <c r="G515" i="1"/>
  <c r="D515" i="1"/>
  <c r="C515" i="1"/>
  <c r="H515" i="1" s="1"/>
  <c r="G514" i="1"/>
  <c r="D514" i="1"/>
  <c r="C514" i="1"/>
  <c r="D513" i="1"/>
  <c r="C513" i="1"/>
  <c r="D512" i="1"/>
  <c r="C512" i="1"/>
  <c r="H512" i="1" s="1"/>
  <c r="G511" i="1"/>
  <c r="D511" i="1"/>
  <c r="C511" i="1"/>
  <c r="H511" i="1" s="1"/>
  <c r="G510" i="1"/>
  <c r="D510" i="1"/>
  <c r="C510" i="1"/>
  <c r="D509" i="1"/>
  <c r="C509" i="1"/>
  <c r="D508" i="1"/>
  <c r="C508" i="1"/>
  <c r="H508" i="1" s="1"/>
  <c r="G507" i="1"/>
  <c r="D507" i="1"/>
  <c r="C507" i="1"/>
  <c r="H507" i="1" s="1"/>
  <c r="G506" i="1"/>
  <c r="D506" i="1"/>
  <c r="C506" i="1"/>
  <c r="D505" i="1"/>
  <c r="C505" i="1"/>
  <c r="D504" i="1"/>
  <c r="C504" i="1"/>
  <c r="H504" i="1" s="1"/>
  <c r="G503" i="1"/>
  <c r="D503" i="1"/>
  <c r="C503" i="1"/>
  <c r="H503" i="1" s="1"/>
  <c r="G502" i="1"/>
  <c r="D502" i="1"/>
  <c r="C502" i="1"/>
  <c r="D501" i="1"/>
  <c r="C501" i="1"/>
  <c r="D500" i="1"/>
  <c r="C500" i="1"/>
  <c r="H500" i="1" s="1"/>
  <c r="G499" i="1"/>
  <c r="D499" i="1"/>
  <c r="C499" i="1"/>
  <c r="H499" i="1" s="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D413" i="1"/>
  <c r="G413" i="1" s="1"/>
  <c r="C413" i="1"/>
  <c r="C412" i="1"/>
  <c r="C411" i="1"/>
  <c r="G406" i="1"/>
  <c r="D406" i="1"/>
  <c r="H406" i="1" s="1"/>
  <c r="C406" i="1"/>
  <c r="H405" i="1"/>
  <c r="G405" i="1"/>
  <c r="D405" i="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G389" i="1"/>
  <c r="D389" i="1"/>
  <c r="H389" i="1" s="1"/>
  <c r="C389" i="1"/>
  <c r="H388" i="1"/>
  <c r="D388" i="1"/>
  <c r="G388" i="1" s="1"/>
  <c r="C388" i="1"/>
  <c r="H387" i="1"/>
  <c r="G387" i="1"/>
  <c r="D387" i="1"/>
  <c r="C387" i="1"/>
  <c r="H386"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D363" i="1"/>
  <c r="G363" i="1" s="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D276" i="1"/>
  <c r="G276" i="1" s="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G266" i="1"/>
  <c r="D266" i="1"/>
  <c r="H266" i="1" s="1"/>
  <c r="C266" i="1"/>
  <c r="H265" i="1"/>
  <c r="G265" i="1"/>
  <c r="D265" i="1"/>
  <c r="C265" i="1"/>
  <c r="G264" i="1"/>
  <c r="D264" i="1"/>
  <c r="H264" i="1" s="1"/>
  <c r="C264" i="1"/>
  <c r="H263" i="1"/>
  <c r="G263" i="1"/>
  <c r="D263" i="1"/>
  <c r="C263" i="1"/>
  <c r="H262" i="1"/>
  <c r="G262" i="1"/>
  <c r="D262" i="1"/>
  <c r="C262" i="1"/>
  <c r="H261" i="1"/>
  <c r="D261" i="1"/>
  <c r="G261" i="1" s="1"/>
  <c r="C261" i="1"/>
  <c r="H260" i="1"/>
  <c r="G260" i="1"/>
  <c r="D260" i="1"/>
  <c r="C260" i="1"/>
  <c r="C259" i="1"/>
  <c r="H258" i="1"/>
  <c r="G258" i="1"/>
  <c r="D258" i="1"/>
  <c r="C258" i="1"/>
  <c r="H257" i="1"/>
  <c r="G257" i="1"/>
  <c r="D257" i="1"/>
  <c r="C257" i="1"/>
  <c r="H256" i="1"/>
  <c r="D256" i="1"/>
  <c r="G256" i="1" s="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D237" i="1"/>
  <c r="G237" i="1" s="1"/>
  <c r="C237" i="1"/>
  <c r="H236" i="1"/>
  <c r="G236" i="1"/>
  <c r="D236" i="1"/>
  <c r="C236" i="1"/>
  <c r="H235" i="1"/>
  <c r="G235" i="1"/>
  <c r="D235" i="1"/>
  <c r="C235" i="1"/>
  <c r="H234" i="1"/>
  <c r="G234" i="1"/>
  <c r="D234" i="1"/>
  <c r="C234" i="1"/>
  <c r="H233" i="1"/>
  <c r="D233" i="1"/>
  <c r="G233" i="1" s="1"/>
  <c r="C233" i="1"/>
  <c r="D232" i="1"/>
  <c r="G232" i="1" s="1"/>
  <c r="C232" i="1"/>
  <c r="H231" i="1"/>
  <c r="G231" i="1"/>
  <c r="D231" i="1"/>
  <c r="C231" i="1"/>
  <c r="H230" i="1"/>
  <c r="G230" i="1"/>
  <c r="D230" i="1"/>
  <c r="C230" i="1"/>
  <c r="H229" i="1"/>
  <c r="G229" i="1"/>
  <c r="D229" i="1"/>
  <c r="C229" i="1"/>
  <c r="D228" i="1"/>
  <c r="H228" i="1" s="1"/>
  <c r="C228" i="1"/>
  <c r="D227" i="1"/>
  <c r="H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G206"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G191" i="1"/>
  <c r="D191" i="1"/>
  <c r="H191" i="1" s="1"/>
  <c r="C191" i="1"/>
  <c r="H190" i="1"/>
  <c r="G190" i="1"/>
  <c r="D190" i="1"/>
  <c r="C190" i="1"/>
  <c r="D189" i="1"/>
  <c r="G189" i="1" s="1"/>
  <c r="C189" i="1"/>
  <c r="H188" i="1"/>
  <c r="D188" i="1"/>
  <c r="G188" i="1" s="1"/>
  <c r="C188" i="1"/>
  <c r="G187" i="1"/>
  <c r="D187" i="1"/>
  <c r="H187" i="1" s="1"/>
  <c r="C187" i="1"/>
  <c r="H186" i="1"/>
  <c r="G186" i="1"/>
  <c r="D186" i="1"/>
  <c r="C186" i="1"/>
  <c r="H185" i="1"/>
  <c r="D185" i="1"/>
  <c r="G185" i="1" s="1"/>
  <c r="C185" i="1"/>
  <c r="D184" i="1"/>
  <c r="H184" i="1" s="1"/>
  <c r="C184" i="1"/>
  <c r="H183" i="1"/>
  <c r="G183" i="1"/>
  <c r="D183" i="1"/>
  <c r="C183" i="1"/>
  <c r="H182" i="1"/>
  <c r="G182" i="1"/>
  <c r="D182" i="1"/>
  <c r="C182" i="1"/>
  <c r="H181" i="1"/>
  <c r="G181" i="1"/>
  <c r="D181" i="1"/>
  <c r="C181" i="1"/>
  <c r="H180" i="1"/>
  <c r="D180" i="1"/>
  <c r="G180" i="1" s="1"/>
  <c r="C180" i="1"/>
  <c r="H179" i="1"/>
  <c r="G179" i="1"/>
  <c r="D179" i="1"/>
  <c r="C179" i="1"/>
  <c r="D178" i="1"/>
  <c r="H178" i="1" s="1"/>
  <c r="C178" i="1"/>
  <c r="D177" i="1"/>
  <c r="H177" i="1" s="1"/>
  <c r="C177" i="1"/>
  <c r="H176" i="1"/>
  <c r="G176" i="1"/>
  <c r="D176" i="1"/>
  <c r="C176" i="1"/>
  <c r="H175" i="1"/>
  <c r="G175" i="1"/>
  <c r="D175" i="1"/>
  <c r="C175" i="1"/>
  <c r="H174" i="1"/>
  <c r="G174" i="1"/>
  <c r="D174" i="1"/>
  <c r="C174" i="1"/>
  <c r="D173" i="1"/>
  <c r="H173" i="1" s="1"/>
  <c r="C173" i="1"/>
  <c r="H172" i="1"/>
  <c r="G172" i="1"/>
  <c r="D172" i="1"/>
  <c r="C172" i="1"/>
  <c r="H171" i="1"/>
  <c r="G171" i="1"/>
  <c r="D171" i="1"/>
  <c r="C171" i="1"/>
  <c r="H170" i="1"/>
  <c r="D170" i="1"/>
  <c r="G170" i="1" s="1"/>
  <c r="C170" i="1"/>
  <c r="H169" i="1"/>
  <c r="G169" i="1"/>
  <c r="D169" i="1"/>
  <c r="C169" i="1"/>
  <c r="H168" i="1"/>
  <c r="D168" i="1"/>
  <c r="G168" i="1" s="1"/>
  <c r="C168" i="1"/>
  <c r="H167" i="1"/>
  <c r="G167" i="1"/>
  <c r="D167" i="1"/>
  <c r="C167" i="1"/>
  <c r="H166" i="1"/>
  <c r="G166" i="1"/>
  <c r="D166" i="1"/>
  <c r="C166" i="1"/>
  <c r="D165" i="1"/>
  <c r="H165" i="1" s="1"/>
  <c r="C165" i="1"/>
  <c r="H164" i="1"/>
  <c r="G164" i="1"/>
  <c r="D164" i="1"/>
  <c r="C164" i="1"/>
  <c r="H163" i="1"/>
  <c r="G163" i="1"/>
  <c r="D163" i="1"/>
  <c r="C163" i="1"/>
  <c r="D162" i="1"/>
  <c r="H162" i="1" s="1"/>
  <c r="C162" i="1"/>
  <c r="H161" i="1"/>
  <c r="D161" i="1"/>
  <c r="G161" i="1" s="1"/>
  <c r="C161" i="1"/>
  <c r="G160" i="1"/>
  <c r="D160" i="1"/>
  <c r="H160" i="1" s="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D126" i="1"/>
  <c r="G126" i="1" s="1"/>
  <c r="C126" i="1"/>
  <c r="G125" i="1"/>
  <c r="D125" i="1"/>
  <c r="H125" i="1" s="1"/>
  <c r="C125" i="1"/>
  <c r="D124" i="1"/>
  <c r="H124" i="1" s="1"/>
  <c r="C124" i="1"/>
  <c r="H123" i="1"/>
  <c r="G123" i="1"/>
  <c r="D123" i="1"/>
  <c r="C123" i="1"/>
  <c r="D122" i="1"/>
  <c r="G122" i="1" s="1"/>
  <c r="C122" i="1"/>
  <c r="D121" i="1"/>
  <c r="G121" i="1" s="1"/>
  <c r="C121" i="1"/>
  <c r="C120" i="1"/>
  <c r="H119" i="1"/>
  <c r="G119" i="1"/>
  <c r="D119" i="1"/>
  <c r="C119" i="1"/>
  <c r="H118" i="1"/>
  <c r="D118" i="1"/>
  <c r="G118" i="1" s="1"/>
  <c r="C118" i="1"/>
  <c r="H117" i="1"/>
  <c r="D117" i="1"/>
  <c r="G117" i="1" s="1"/>
  <c r="C117" i="1"/>
  <c r="G116" i="1"/>
  <c r="D116" i="1"/>
  <c r="H116" i="1" s="1"/>
  <c r="C116" i="1"/>
  <c r="H115" i="1"/>
  <c r="G115" i="1"/>
  <c r="D115" i="1"/>
  <c r="C115" i="1"/>
  <c r="H114" i="1"/>
  <c r="G114" i="1"/>
  <c r="D114" i="1"/>
  <c r="C114" i="1"/>
  <c r="H113" i="1"/>
  <c r="G113" i="1"/>
  <c r="D113" i="1"/>
  <c r="C113" i="1"/>
  <c r="H112" i="1"/>
  <c r="G112" i="1"/>
  <c r="D112" i="1"/>
  <c r="C112" i="1"/>
  <c r="H111" i="1"/>
  <c r="D111" i="1"/>
  <c r="G111" i="1" s="1"/>
  <c r="C111" i="1"/>
  <c r="H110" i="1"/>
  <c r="G110" i="1"/>
  <c r="D110" i="1"/>
  <c r="C110" i="1"/>
  <c r="H109" i="1"/>
  <c r="G109" i="1"/>
  <c r="D109" i="1"/>
  <c r="C109" i="1"/>
  <c r="H108" i="1"/>
  <c r="G108" i="1"/>
  <c r="D108" i="1"/>
  <c r="C108" i="1"/>
  <c r="H107" i="1"/>
  <c r="D107" i="1"/>
  <c r="G107" i="1" s="1"/>
  <c r="C107" i="1"/>
  <c r="H106" i="1"/>
  <c r="G106" i="1"/>
  <c r="D106" i="1"/>
  <c r="C106" i="1"/>
  <c r="H105" i="1"/>
  <c r="G105" i="1"/>
  <c r="D105" i="1"/>
  <c r="C105" i="1"/>
  <c r="H104" i="1"/>
  <c r="G104" i="1"/>
  <c r="D104" i="1"/>
  <c r="C104" i="1"/>
  <c r="H103" i="1"/>
  <c r="D103" i="1"/>
  <c r="G103"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H90" i="1"/>
  <c r="D90" i="1"/>
  <c r="G90" i="1" s="1"/>
  <c r="C90" i="1"/>
  <c r="D89" i="1"/>
  <c r="H89" i="1" s="1"/>
  <c r="C89" i="1"/>
  <c r="H88" i="1"/>
  <c r="D88" i="1"/>
  <c r="G88" i="1" s="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D72" i="1"/>
  <c r="G72" i="1" s="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D11" i="1"/>
  <c r="G11" i="1" s="1"/>
  <c r="C11" i="1"/>
  <c r="H10" i="1"/>
  <c r="G10" i="1"/>
  <c r="D10" i="1"/>
  <c r="C10" i="1"/>
  <c r="H9" i="1"/>
  <c r="D9" i="1"/>
  <c r="G9" i="1" s="1"/>
  <c r="C9" i="1"/>
  <c r="H8" i="1"/>
  <c r="D8" i="1"/>
  <c r="G8" i="1" s="1"/>
  <c r="C8" i="1"/>
  <c r="H7" i="1"/>
  <c r="D7" i="1"/>
  <c r="G7" i="1" s="1"/>
  <c r="C7" i="1"/>
  <c r="H6" i="1"/>
  <c r="D6" i="1"/>
  <c r="G6" i="1" s="1"/>
  <c r="C6" i="1"/>
  <c r="H5" i="1"/>
  <c r="G5" i="1"/>
  <c r="D5" i="1"/>
  <c r="C5" i="1"/>
  <c r="H4" i="1"/>
  <c r="D4" i="1"/>
  <c r="G4" i="1" s="1"/>
  <c r="C4" i="1"/>
  <c r="C3" i="1"/>
  <c r="J1479" i="1" l="1"/>
  <c r="H1478" i="1"/>
  <c r="E38" i="7"/>
  <c r="I31" i="3" s="1"/>
  <c r="D1470" i="1"/>
  <c r="G1470" i="1" s="1"/>
  <c r="J1472" i="1"/>
  <c r="J1467" i="1"/>
  <c r="J1466" i="1"/>
  <c r="J1465" i="1"/>
  <c r="E22" i="7"/>
  <c r="I30" i="3" s="1"/>
  <c r="G1458" i="1"/>
  <c r="I1458" i="1" s="1"/>
  <c r="D1454" i="1"/>
  <c r="I1450" i="1"/>
  <c r="J1449" i="1"/>
  <c r="E6" i="7"/>
  <c r="J1446" i="1"/>
  <c r="I1446" i="1"/>
  <c r="D1438" i="1"/>
  <c r="G1440" i="1"/>
  <c r="H1440" i="1"/>
  <c r="J1439" i="1"/>
  <c r="E293" i="9"/>
  <c r="B293" i="9" s="1"/>
  <c r="B215" i="9"/>
  <c r="E294" i="9"/>
  <c r="B294" i="9" s="1"/>
  <c r="G1242" i="1"/>
  <c r="E286" i="9"/>
  <c r="B286" i="9" s="1"/>
  <c r="E291" i="9"/>
  <c r="B291" i="9" s="1"/>
  <c r="E282" i="9"/>
  <c r="B282" i="9" s="1"/>
  <c r="G1223" i="1"/>
  <c r="G1217" i="1"/>
  <c r="D1216" i="1"/>
  <c r="H1216" i="1" s="1"/>
  <c r="I27" i="3"/>
  <c r="E292" i="9"/>
  <c r="B292" i="9" s="1"/>
  <c r="E288" i="9"/>
  <c r="B288" i="9" s="1"/>
  <c r="D1113" i="1"/>
  <c r="E134" i="5"/>
  <c r="H1056" i="1"/>
  <c r="G1056" i="1"/>
  <c r="F78" i="5"/>
  <c r="G1054" i="1"/>
  <c r="D1047" i="1"/>
  <c r="H1047" i="1" s="1"/>
  <c r="D1048" i="1"/>
  <c r="F70" i="5"/>
  <c r="E68" i="5"/>
  <c r="G1382" i="1"/>
  <c r="D1376" i="1"/>
  <c r="H1376" i="1" s="1"/>
  <c r="G1380" i="1"/>
  <c r="G1378" i="1"/>
  <c r="G1372" i="1"/>
  <c r="G1355" i="1"/>
  <c r="G1349" i="1"/>
  <c r="G1333" i="1"/>
  <c r="G1315" i="1"/>
  <c r="G1310" i="1"/>
  <c r="F13" i="6"/>
  <c r="G1307" i="1"/>
  <c r="E5" i="6"/>
  <c r="G1301" i="1"/>
  <c r="E22" i="9"/>
  <c r="B22" i="9" s="1"/>
  <c r="D645" i="1"/>
  <c r="G645" i="1" s="1"/>
  <c r="H642" i="1"/>
  <c r="H641" i="1"/>
  <c r="H632" i="1"/>
  <c r="H631" i="1"/>
  <c r="H1576" i="1"/>
  <c r="G1576" i="1"/>
  <c r="G1560" i="1"/>
  <c r="H1555" i="1"/>
  <c r="G1555" i="1"/>
  <c r="H1550" i="1"/>
  <c r="G1547" i="1"/>
  <c r="G1545" i="1"/>
  <c r="H1545" i="1"/>
  <c r="D49" i="8"/>
  <c r="D43" i="8" s="1"/>
  <c r="C1518" i="1" s="1"/>
  <c r="G1518" i="1" s="1"/>
  <c r="H1546" i="1"/>
  <c r="G1540" i="1"/>
  <c r="G1539" i="1"/>
  <c r="H1538" i="1"/>
  <c r="C1535" i="1"/>
  <c r="H1536" i="1"/>
  <c r="H1534" i="1"/>
  <c r="H1526" i="1"/>
  <c r="H1510" i="1"/>
  <c r="H1509" i="1"/>
  <c r="C1501" i="1"/>
  <c r="H1502" i="1"/>
  <c r="G1499" i="1"/>
  <c r="G1481" i="1"/>
  <c r="H1481" i="1"/>
  <c r="C1483" i="1"/>
  <c r="H1483" i="1" s="1"/>
  <c r="H1484" i="1"/>
  <c r="G1013" i="1"/>
  <c r="G996" i="1"/>
  <c r="G1045" i="1"/>
  <c r="G1041" i="1"/>
  <c r="G1035" i="1"/>
  <c r="G1033" i="1"/>
  <c r="G1023" i="1"/>
  <c r="F45" i="5"/>
  <c r="G1025" i="1"/>
  <c r="G1015" i="1"/>
  <c r="E12" i="5"/>
  <c r="D990" i="1" s="1"/>
  <c r="G1007" i="1"/>
  <c r="G1004" i="1"/>
  <c r="G1001" i="1"/>
  <c r="G997" i="1"/>
  <c r="G1000" i="1"/>
  <c r="H991" i="1"/>
  <c r="H987" i="1"/>
  <c r="E296" i="9"/>
  <c r="B296" i="9" s="1"/>
  <c r="E287" i="9"/>
  <c r="B287" i="9" s="1"/>
  <c r="E300" i="9"/>
  <c r="B300" i="9" s="1"/>
  <c r="H821" i="1"/>
  <c r="H658" i="1"/>
  <c r="H654" i="1"/>
  <c r="H823" i="1"/>
  <c r="H812" i="1"/>
  <c r="H762" i="1"/>
  <c r="H757" i="1"/>
  <c r="H753" i="1"/>
  <c r="E363" i="4"/>
  <c r="D358" i="1" s="1"/>
  <c r="H364" i="1"/>
  <c r="F369" i="4"/>
  <c r="D359" i="1"/>
  <c r="G307" i="1"/>
  <c r="G308" i="1"/>
  <c r="D412" i="1"/>
  <c r="H412" i="1" s="1"/>
  <c r="G411" i="1"/>
  <c r="G288" i="1"/>
  <c r="E273" i="9"/>
  <c r="B273" i="9" s="1"/>
  <c r="E263" i="4"/>
  <c r="D259" i="1" s="1"/>
  <c r="E71" i="9"/>
  <c r="B71" i="9" s="1"/>
  <c r="H259" i="1"/>
  <c r="G259" i="1"/>
  <c r="F263" i="4"/>
  <c r="B226" i="9"/>
  <c r="H255" i="1"/>
  <c r="E69" i="9"/>
  <c r="B69" i="9" s="1"/>
  <c r="F259" i="4"/>
  <c r="H232" i="1"/>
  <c r="F236" i="4"/>
  <c r="E224" i="4"/>
  <c r="D220" i="1" s="1"/>
  <c r="G227" i="1"/>
  <c r="G228" i="1"/>
  <c r="E58" i="9"/>
  <c r="B58" i="9" s="1"/>
  <c r="E196" i="4"/>
  <c r="D192" i="1" s="1"/>
  <c r="F210" i="4"/>
  <c r="H189" i="1"/>
  <c r="G184" i="1"/>
  <c r="B223" i="9"/>
  <c r="B222" i="9"/>
  <c r="F219" i="9"/>
  <c r="G178" i="1"/>
  <c r="B42" i="9"/>
  <c r="E42" i="9"/>
  <c r="G177" i="1"/>
  <c r="G173" i="1"/>
  <c r="G165" i="1"/>
  <c r="E163" i="4"/>
  <c r="D159" i="1" s="1"/>
  <c r="G162" i="1"/>
  <c r="F164" i="4"/>
  <c r="F152" i="4"/>
  <c r="D148" i="1"/>
  <c r="B218" i="9"/>
  <c r="G124" i="1"/>
  <c r="F128" i="4"/>
  <c r="H121" i="1"/>
  <c r="H122" i="1"/>
  <c r="F120" i="4"/>
  <c r="F217" i="9"/>
  <c r="B217" i="9" s="1"/>
  <c r="E106" i="4"/>
  <c r="D102" i="1" s="1"/>
  <c r="G89" i="1"/>
  <c r="F83" i="4"/>
  <c r="F62" i="4"/>
  <c r="E29" i="9"/>
  <c r="B29" i="9" s="1"/>
  <c r="E26" i="9"/>
  <c r="B26" i="9" s="1"/>
  <c r="F59" i="4"/>
  <c r="D25" i="1"/>
  <c r="E7" i="4"/>
  <c r="D3" i="1" s="1"/>
  <c r="G3" i="1" s="1"/>
  <c r="H3" i="1"/>
  <c r="F8" i="4"/>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6" i="1"/>
  <c r="H558" i="1"/>
  <c r="G560" i="1"/>
  <c r="H562" i="1"/>
  <c r="G564" i="1"/>
  <c r="H566" i="1"/>
  <c r="G568" i="1"/>
  <c r="H570" i="1"/>
  <c r="G572" i="1"/>
  <c r="G576" i="1"/>
  <c r="H578" i="1"/>
  <c r="G580" i="1"/>
  <c r="H582" i="1"/>
  <c r="G584" i="1"/>
  <c r="H586" i="1"/>
  <c r="G588" i="1"/>
  <c r="H590" i="1"/>
  <c r="G592" i="1"/>
  <c r="H594" i="1"/>
  <c r="G596" i="1"/>
  <c r="H598" i="1"/>
  <c r="G600" i="1"/>
  <c r="H602" i="1"/>
  <c r="G604" i="1"/>
  <c r="H606" i="1"/>
  <c r="G608" i="1"/>
  <c r="H610" i="1"/>
  <c r="G612" i="1"/>
  <c r="H614" i="1"/>
  <c r="G616" i="1"/>
  <c r="H618" i="1"/>
  <c r="G620" i="1"/>
  <c r="G624" i="1"/>
  <c r="G628"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501" i="1"/>
  <c r="H505" i="1"/>
  <c r="H509"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G501" i="1"/>
  <c r="G505" i="1"/>
  <c r="G509" i="1"/>
  <c r="G513" i="1"/>
  <c r="G517" i="1"/>
  <c r="G521" i="1"/>
  <c r="G525" i="1"/>
  <c r="G529" i="1"/>
  <c r="G533" i="1"/>
  <c r="G537" i="1"/>
  <c r="G541" i="1"/>
  <c r="G545" i="1"/>
  <c r="G549" i="1"/>
  <c r="G553" i="1"/>
  <c r="G557" i="1"/>
  <c r="G565" i="1"/>
  <c r="G569" i="1"/>
  <c r="G573" i="1"/>
  <c r="G577" i="1"/>
  <c r="G581" i="1"/>
  <c r="G585" i="1"/>
  <c r="G589" i="1"/>
  <c r="G593" i="1"/>
  <c r="G597" i="1"/>
  <c r="G601" i="1"/>
  <c r="G605" i="1"/>
  <c r="G609" i="1"/>
  <c r="G613" i="1"/>
  <c r="G617" i="1"/>
  <c r="G621" i="1"/>
  <c r="G625" i="1"/>
  <c r="G631"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1006" i="1"/>
  <c r="G1010" i="1"/>
  <c r="G1014" i="1"/>
  <c r="G1018" i="1"/>
  <c r="G1022" i="1"/>
  <c r="G1026" i="1"/>
  <c r="G1030" i="1"/>
  <c r="G1034" i="1"/>
  <c r="G1038" i="1"/>
  <c r="G1042" i="1"/>
  <c r="G1049" i="1"/>
  <c r="G1053" i="1"/>
  <c r="G1057" i="1"/>
  <c r="G1061" i="1"/>
  <c r="G1065" i="1"/>
  <c r="G1069" i="1"/>
  <c r="G1073" i="1"/>
  <c r="G1077" i="1"/>
  <c r="G1081" i="1"/>
  <c r="G1085" i="1"/>
  <c r="G1089" i="1"/>
  <c r="G1093" i="1"/>
  <c r="G1185" i="1"/>
  <c r="H1185" i="1"/>
  <c r="G1187" i="1"/>
  <c r="H1187" i="1"/>
  <c r="G1189" i="1"/>
  <c r="H1189" i="1"/>
  <c r="G1191" i="1"/>
  <c r="H1191" i="1"/>
  <c r="G1193" i="1"/>
  <c r="H1193" i="1"/>
  <c r="G1195" i="1"/>
  <c r="H1195" i="1"/>
  <c r="G1197" i="1"/>
  <c r="H1197" i="1"/>
  <c r="G1199" i="1"/>
  <c r="H1199" i="1"/>
  <c r="G1201" i="1"/>
  <c r="H1201" i="1"/>
  <c r="G1203" i="1"/>
  <c r="H1203" i="1"/>
  <c r="G1207" i="1"/>
  <c r="H1207" i="1"/>
  <c r="G1219" i="1"/>
  <c r="H1219" i="1"/>
  <c r="G1098" i="1"/>
  <c r="H1098" i="1"/>
  <c r="G1100" i="1"/>
  <c r="H1100" i="1"/>
  <c r="G1102" i="1"/>
  <c r="H1102" i="1"/>
  <c r="G1104" i="1"/>
  <c r="H1104" i="1"/>
  <c r="G1106" i="1"/>
  <c r="H1106" i="1"/>
  <c r="G1108" i="1"/>
  <c r="H1108" i="1"/>
  <c r="G1110" i="1"/>
  <c r="H1110" i="1"/>
  <c r="G1114" i="1"/>
  <c r="H1114" i="1"/>
  <c r="G1116" i="1"/>
  <c r="H1116" i="1"/>
  <c r="G1118" i="1"/>
  <c r="H1118" i="1"/>
  <c r="G1120" i="1"/>
  <c r="H1120" i="1"/>
  <c r="G1122" i="1"/>
  <c r="H1122" i="1"/>
  <c r="G1124" i="1"/>
  <c r="H1124" i="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G1155" i="1"/>
  <c r="H1155" i="1"/>
  <c r="G1157" i="1"/>
  <c r="H1157" i="1"/>
  <c r="G1159" i="1"/>
  <c r="H1159" i="1"/>
  <c r="G1161" i="1"/>
  <c r="H1161" i="1"/>
  <c r="G1163" i="1"/>
  <c r="H1163" i="1"/>
  <c r="G1165" i="1"/>
  <c r="H1165" i="1"/>
  <c r="G1167" i="1"/>
  <c r="H1167" i="1"/>
  <c r="G1169" i="1"/>
  <c r="H1169" i="1"/>
  <c r="G1171" i="1"/>
  <c r="H1171" i="1"/>
  <c r="G1173" i="1"/>
  <c r="H1173" i="1"/>
  <c r="G1175" i="1"/>
  <c r="H1175" i="1"/>
  <c r="G1177" i="1"/>
  <c r="H1177" i="1"/>
  <c r="G1179" i="1"/>
  <c r="H1179" i="1"/>
  <c r="G1181" i="1"/>
  <c r="H1181" i="1"/>
  <c r="G1211" i="1"/>
  <c r="H1211" i="1"/>
  <c r="G1008" i="1"/>
  <c r="G1012" i="1"/>
  <c r="G1016" i="1"/>
  <c r="G1020" i="1"/>
  <c r="G1024" i="1"/>
  <c r="G1028" i="1"/>
  <c r="G1032" i="1"/>
  <c r="G1036" i="1"/>
  <c r="G1040" i="1"/>
  <c r="G1044" i="1"/>
  <c r="G1051" i="1"/>
  <c r="G1055" i="1"/>
  <c r="G1059" i="1"/>
  <c r="G1063" i="1"/>
  <c r="G1067" i="1"/>
  <c r="G1071" i="1"/>
  <c r="G1075" i="1"/>
  <c r="G1079" i="1"/>
  <c r="G1083" i="1"/>
  <c r="G1087" i="1"/>
  <c r="G1091" i="1"/>
  <c r="G1095" i="1"/>
  <c r="G1184" i="1"/>
  <c r="H1184" i="1"/>
  <c r="G1186" i="1"/>
  <c r="H1186" i="1"/>
  <c r="G1188" i="1"/>
  <c r="H1188" i="1"/>
  <c r="G1190" i="1"/>
  <c r="H1190" i="1"/>
  <c r="G1192" i="1"/>
  <c r="H1192" i="1"/>
  <c r="G1194" i="1"/>
  <c r="H1194" i="1"/>
  <c r="G1196" i="1"/>
  <c r="H1196" i="1"/>
  <c r="G1198" i="1"/>
  <c r="H1198" i="1"/>
  <c r="G1200" i="1"/>
  <c r="H1200" i="1"/>
  <c r="G1202" i="1"/>
  <c r="H1202"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1154" i="1"/>
  <c r="H1154" i="1"/>
  <c r="G1156" i="1"/>
  <c r="H1156" i="1"/>
  <c r="G1158" i="1"/>
  <c r="H1158" i="1"/>
  <c r="G1160" i="1"/>
  <c r="H1160" i="1"/>
  <c r="G1162" i="1"/>
  <c r="H1162" i="1"/>
  <c r="G1164" i="1"/>
  <c r="H1164" i="1"/>
  <c r="G1166" i="1"/>
  <c r="H1166" i="1"/>
  <c r="G1168" i="1"/>
  <c r="H1168" i="1"/>
  <c r="G1170" i="1"/>
  <c r="H1170" i="1"/>
  <c r="G1172" i="1"/>
  <c r="H1172" i="1"/>
  <c r="G1174" i="1"/>
  <c r="H1174" i="1"/>
  <c r="G1176" i="1"/>
  <c r="H1176" i="1"/>
  <c r="G1178" i="1"/>
  <c r="H1178" i="1"/>
  <c r="G1180" i="1"/>
  <c r="H1180" i="1"/>
  <c r="G1182" i="1"/>
  <c r="H1182" i="1"/>
  <c r="H1223"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6" i="1"/>
  <c r="G1371" i="1"/>
  <c r="H1371" i="1"/>
  <c r="H1372" i="1"/>
  <c r="H1382" i="1"/>
  <c r="G1387" i="1"/>
  <c r="H1387" i="1"/>
  <c r="H1388" i="1"/>
  <c r="G1390" i="1"/>
  <c r="H1390" i="1"/>
  <c r="G1395" i="1"/>
  <c r="H1395" i="1"/>
  <c r="G1398" i="1"/>
  <c r="H1398" i="1"/>
  <c r="G1403" i="1"/>
  <c r="H1403" i="1"/>
  <c r="G1406" i="1"/>
  <c r="H1406" i="1"/>
  <c r="G1443" i="1"/>
  <c r="H1443" i="1"/>
  <c r="H1461" i="1"/>
  <c r="G1461" i="1"/>
  <c r="G1482" i="1"/>
  <c r="H1482" i="1"/>
  <c r="H1496" i="1"/>
  <c r="G1496" i="1"/>
  <c r="H1527" i="1"/>
  <c r="G1527" i="1"/>
  <c r="H1564" i="1"/>
  <c r="G1564"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7" i="1"/>
  <c r="H1367" i="1"/>
  <c r="H1368" i="1"/>
  <c r="H1378" i="1"/>
  <c r="H1384" i="1"/>
  <c r="G1410" i="1"/>
  <c r="H1410" i="1"/>
  <c r="G1415" i="1"/>
  <c r="H1415" i="1"/>
  <c r="G1418" i="1"/>
  <c r="H1418" i="1"/>
  <c r="G1426" i="1"/>
  <c r="H1426" i="1"/>
  <c r="G1431" i="1"/>
  <c r="H1431" i="1"/>
  <c r="G1434" i="1"/>
  <c r="H1434" i="1"/>
  <c r="G1439" i="1"/>
  <c r="H1439" i="1"/>
  <c r="J1452" i="1"/>
  <c r="H1452" i="1"/>
  <c r="G1452" i="1"/>
  <c r="J1460" i="1"/>
  <c r="H1460" i="1"/>
  <c r="G1460" i="1"/>
  <c r="J1463" i="1"/>
  <c r="G1463" i="1"/>
  <c r="I1463" i="1" s="1"/>
  <c r="H1503" i="1"/>
  <c r="G1503" i="1"/>
  <c r="G1562" i="1"/>
  <c r="H1562" i="1"/>
  <c r="G1363" i="1"/>
  <c r="H1363" i="1"/>
  <c r="G1379" i="1"/>
  <c r="H1379" i="1"/>
  <c r="G1391" i="1"/>
  <c r="H1391" i="1"/>
  <c r="G1394" i="1"/>
  <c r="H1394" i="1"/>
  <c r="G1399" i="1"/>
  <c r="H1399" i="1"/>
  <c r="G1402" i="1"/>
  <c r="H1402" i="1"/>
  <c r="G1407" i="1"/>
  <c r="H1407" i="1"/>
  <c r="J1442" i="1"/>
  <c r="H1442" i="1"/>
  <c r="H1449" i="1"/>
  <c r="G1449" i="1"/>
  <c r="I1449" i="1" s="1"/>
  <c r="H1454" i="1"/>
  <c r="G1454" i="1"/>
  <c r="H1457" i="1"/>
  <c r="G1457" i="1"/>
  <c r="I1457" i="1" s="1"/>
  <c r="H1462" i="1"/>
  <c r="G1462" i="1"/>
  <c r="I1462" i="1" s="1"/>
  <c r="G1492" i="1"/>
  <c r="H1492" i="1"/>
  <c r="G1514" i="1"/>
  <c r="H1514" i="1"/>
  <c r="H1532" i="1"/>
  <c r="G1532" i="1"/>
  <c r="H1559" i="1"/>
  <c r="G1559" i="1"/>
  <c r="G1375" i="1"/>
  <c r="H1375" i="1"/>
  <c r="G1411" i="1"/>
  <c r="H1411" i="1"/>
  <c r="G1414" i="1"/>
  <c r="H1414" i="1"/>
  <c r="G1419" i="1"/>
  <c r="H1419" i="1"/>
  <c r="G1422" i="1"/>
  <c r="H1422" i="1"/>
  <c r="G1427" i="1"/>
  <c r="H1427" i="1"/>
  <c r="G1430" i="1"/>
  <c r="H1430" i="1"/>
  <c r="G1438" i="1"/>
  <c r="H1438" i="1"/>
  <c r="G1442" i="1"/>
  <c r="J1448" i="1"/>
  <c r="H1448" i="1"/>
  <c r="G1448" i="1"/>
  <c r="J1456" i="1"/>
  <c r="H1456" i="1"/>
  <c r="G1456" i="1"/>
  <c r="H1466" i="1"/>
  <c r="G1466" i="1"/>
  <c r="I1466" i="1" s="1"/>
  <c r="G1486" i="1"/>
  <c r="H1486" i="1"/>
  <c r="H1507" i="1"/>
  <c r="G1507" i="1"/>
  <c r="G1530" i="1"/>
  <c r="H1530" i="1"/>
  <c r="G1580" i="1"/>
  <c r="H1580" i="1"/>
  <c r="J1477" i="1"/>
  <c r="G1477" i="1"/>
  <c r="J1478" i="1"/>
  <c r="G1490" i="1"/>
  <c r="H1490" i="1"/>
  <c r="H1511" i="1"/>
  <c r="G1511" i="1"/>
  <c r="G1578" i="1"/>
  <c r="H1578" i="1"/>
  <c r="G1361" i="1"/>
  <c r="G1365" i="1"/>
  <c r="G1369" i="1"/>
  <c r="G1373" i="1"/>
  <c r="G1377" i="1"/>
  <c r="G1381" i="1"/>
  <c r="G1385" i="1"/>
  <c r="G1389" i="1"/>
  <c r="G1393" i="1"/>
  <c r="G1397" i="1"/>
  <c r="G1401" i="1"/>
  <c r="G1405" i="1"/>
  <c r="G1409" i="1"/>
  <c r="G1413" i="1"/>
  <c r="G1417" i="1"/>
  <c r="G1421" i="1"/>
  <c r="G1425" i="1"/>
  <c r="G1429" i="1"/>
  <c r="G1433" i="1"/>
  <c r="G1441" i="1"/>
  <c r="I1441" i="1" s="1"/>
  <c r="J1441" i="1"/>
  <c r="G1445" i="1"/>
  <c r="H1464" i="1"/>
  <c r="I1464" i="1" s="1"/>
  <c r="J1464" i="1"/>
  <c r="H1465" i="1"/>
  <c r="I1465" i="1" s="1"/>
  <c r="H1468" i="1"/>
  <c r="I1468" i="1" s="1"/>
  <c r="J1468" i="1"/>
  <c r="H1471" i="1"/>
  <c r="G1471" i="1"/>
  <c r="G1483" i="1"/>
  <c r="H1487" i="1"/>
  <c r="G1487" i="1"/>
  <c r="H1494" i="1"/>
  <c r="G1498" i="1"/>
  <c r="H1498" i="1"/>
  <c r="H1500" i="1"/>
  <c r="G1504" i="1"/>
  <c r="G1515" i="1"/>
  <c r="G1519" i="1"/>
  <c r="H1522" i="1"/>
  <c r="G1551" i="1"/>
  <c r="H1554" i="1"/>
  <c r="G1556" i="1"/>
  <c r="H1575" i="1"/>
  <c r="G1575" i="1"/>
  <c r="G1392" i="1"/>
  <c r="G1396" i="1"/>
  <c r="G1400" i="1"/>
  <c r="G1404" i="1"/>
  <c r="G1412" i="1"/>
  <c r="G1416" i="1"/>
  <c r="G1420" i="1"/>
  <c r="G1424" i="1"/>
  <c r="G1428" i="1"/>
  <c r="G1432" i="1"/>
  <c r="I1440" i="1"/>
  <c r="I1444" i="1"/>
  <c r="H1447" i="1"/>
  <c r="I1447" i="1" s="1"/>
  <c r="J1447" i="1"/>
  <c r="H1451" i="1"/>
  <c r="I1451" i="1" s="1"/>
  <c r="J1451" i="1"/>
  <c r="H1455" i="1"/>
  <c r="I1455" i="1" s="1"/>
  <c r="J1455" i="1"/>
  <c r="H1459" i="1"/>
  <c r="I1459" i="1" s="1"/>
  <c r="J1459" i="1"/>
  <c r="G1467" i="1"/>
  <c r="I1467" i="1" s="1"/>
  <c r="J1474" i="1"/>
  <c r="H1474" i="1"/>
  <c r="I1474" i="1" s="1"/>
  <c r="H1475" i="1"/>
  <c r="G1475" i="1"/>
  <c r="G1476" i="1"/>
  <c r="I1476" i="1" s="1"/>
  <c r="H1477" i="1"/>
  <c r="G1478" i="1"/>
  <c r="I1478" i="1" s="1"/>
  <c r="H1495" i="1"/>
  <c r="G1495" i="1"/>
  <c r="G1506" i="1"/>
  <c r="H1506" i="1"/>
  <c r="H1473" i="1"/>
  <c r="I1473" i="1" s="1"/>
  <c r="J1473" i="1"/>
  <c r="E50" i="4"/>
  <c r="D46" i="1" s="1"/>
  <c r="E82" i="4"/>
  <c r="E124" i="4"/>
  <c r="D120" i="1" s="1"/>
  <c r="G21" i="9"/>
  <c r="H21" i="9"/>
  <c r="F177" i="4"/>
  <c r="E252" i="4"/>
  <c r="D248" i="1" s="1"/>
  <c r="D298" i="4"/>
  <c r="F351" i="4"/>
  <c r="D529" i="4"/>
  <c r="D567" i="4"/>
  <c r="D50" i="4"/>
  <c r="D6" i="4" s="1"/>
  <c r="F107" i="4"/>
  <c r="D163" i="4"/>
  <c r="D252" i="4"/>
  <c r="F312" i="4"/>
  <c r="E350" i="4"/>
  <c r="E407" i="4" s="1"/>
  <c r="D402" i="1" s="1"/>
  <c r="D363" i="4"/>
  <c r="F364" i="4"/>
  <c r="D643" i="4"/>
  <c r="F416" i="4"/>
  <c r="D421" i="4"/>
  <c r="D484" i="4"/>
  <c r="F485" i="4"/>
  <c r="F7" i="4"/>
  <c r="D472" i="4"/>
  <c r="F473" i="4"/>
  <c r="D580" i="4"/>
  <c r="F585" i="4"/>
  <c r="D139" i="4"/>
  <c r="D224" i="4"/>
  <c r="F264" i="4"/>
  <c r="D311" i="4"/>
  <c r="F417" i="4"/>
  <c r="D644" i="4"/>
  <c r="E421" i="4"/>
  <c r="D459" i="4"/>
  <c r="E472" i="4"/>
  <c r="D466" i="1" s="1"/>
  <c r="D593" i="4"/>
  <c r="E143" i="9"/>
  <c r="B143" i="9" s="1"/>
  <c r="F8" i="5"/>
  <c r="F79" i="5"/>
  <c r="F149" i="5"/>
  <c r="E176" i="5"/>
  <c r="F180" i="5"/>
  <c r="F190" i="5"/>
  <c r="D206" i="5"/>
  <c r="E238" i="5"/>
  <c r="D245" i="5"/>
  <c r="E35" i="6"/>
  <c r="D89" i="6"/>
  <c r="D114" i="6"/>
  <c r="G178" i="9"/>
  <c r="E178" i="9" s="1"/>
  <c r="B178" i="9" s="1"/>
  <c r="E7" i="5"/>
  <c r="D68" i="5"/>
  <c r="D42" i="8"/>
  <c r="H19" i="9" s="1"/>
  <c r="E19" i="9" s="1"/>
  <c r="B19" i="9" s="1"/>
  <c r="E308" i="9"/>
  <c r="B308" i="9" s="1"/>
  <c r="E310" i="9"/>
  <c r="B310" i="9" s="1"/>
  <c r="E643" i="4"/>
  <c r="D637" i="1" s="1"/>
  <c r="D12" i="5"/>
  <c r="D176" i="5"/>
  <c r="F177" i="5"/>
  <c r="E206" i="5"/>
  <c r="D129" i="6"/>
  <c r="E290" i="9"/>
  <c r="B290"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E106" i="9"/>
  <c r="B106" i="9" s="1"/>
  <c r="B144" i="9"/>
  <c r="B152" i="9"/>
  <c r="B160" i="9"/>
  <c r="B104" i="9"/>
  <c r="B112" i="9"/>
  <c r="B120" i="9"/>
  <c r="B128" i="9"/>
  <c r="B136" i="9"/>
  <c r="E150" i="9"/>
  <c r="B150" i="9" s="1"/>
  <c r="E158" i="9"/>
  <c r="B158" i="9" s="1"/>
  <c r="H166" i="9"/>
  <c r="G168" i="9"/>
  <c r="E168" i="9" s="1"/>
  <c r="B168" i="9" s="1"/>
  <c r="G170" i="9"/>
  <c r="E170" i="9" s="1"/>
  <c r="B170" i="9" s="1"/>
  <c r="G172" i="9"/>
  <c r="E172" i="9" s="1"/>
  <c r="B172" i="9" s="1"/>
  <c r="G174" i="9"/>
  <c r="E174" i="9" s="1"/>
  <c r="B174" i="9" s="1"/>
  <c r="G176" i="9"/>
  <c r="E176" i="9" s="1"/>
  <c r="B176"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66" i="9"/>
  <c r="E166" i="9" s="1"/>
  <c r="B166" i="9" s="1"/>
  <c r="H165" i="9"/>
  <c r="G165" i="9"/>
  <c r="E165" i="9" s="1"/>
  <c r="B165" i="9" s="1"/>
  <c r="G164" i="9"/>
  <c r="E164" i="9" s="1"/>
  <c r="B164" i="9" s="1"/>
  <c r="G163" i="9"/>
  <c r="E163" i="9" s="1"/>
  <c r="B163" i="9" s="1"/>
  <c r="G162" i="9"/>
  <c r="E162" i="9" s="1"/>
  <c r="B162" i="9" s="1"/>
  <c r="G161" i="9"/>
  <c r="E161" i="9" s="1"/>
  <c r="B161" i="9" s="1"/>
  <c r="I10" i="9"/>
  <c r="E30" i="9"/>
  <c r="B30" i="9" s="1"/>
  <c r="B35" i="9"/>
  <c r="E38" i="9"/>
  <c r="B38" i="9" s="1"/>
  <c r="B43" i="9"/>
  <c r="E46" i="9"/>
  <c r="B46" i="9" s="1"/>
  <c r="B51" i="9"/>
  <c r="E54" i="9"/>
  <c r="B54" i="9" s="1"/>
  <c r="B59" i="9"/>
  <c r="E62" i="9"/>
  <c r="B62" i="9" s="1"/>
  <c r="B67" i="9"/>
  <c r="E70" i="9"/>
  <c r="B70" i="9" s="1"/>
  <c r="B75" i="9"/>
  <c r="E78" i="9"/>
  <c r="B78" i="9" s="1"/>
  <c r="B83" i="9"/>
  <c r="E86" i="9"/>
  <c r="B86" i="9" s="1"/>
  <c r="E90" i="9"/>
  <c r="B90" i="9" s="1"/>
  <c r="E94" i="9"/>
  <c r="B94" i="9" s="1"/>
  <c r="E98" i="9"/>
  <c r="B98" i="9" s="1"/>
  <c r="E102" i="9"/>
  <c r="B102" i="9" s="1"/>
  <c r="E110" i="9"/>
  <c r="B110" i="9" s="1"/>
  <c r="E118" i="9"/>
  <c r="B118" i="9" s="1"/>
  <c r="E126" i="9"/>
  <c r="B126" i="9" s="1"/>
  <c r="E134" i="9"/>
  <c r="B134" i="9" s="1"/>
  <c r="E142" i="9"/>
  <c r="B142" i="9" s="1"/>
  <c r="B221" i="9"/>
  <c r="B227" i="9"/>
  <c r="B237" i="9"/>
  <c r="B219" i="9"/>
  <c r="B235" i="9"/>
  <c r="B246" i="9"/>
  <c r="D1469" i="1" l="1"/>
  <c r="G1469" i="1" s="1"/>
  <c r="H1470" i="1"/>
  <c r="E5" i="7"/>
  <c r="G316" i="9" s="1"/>
  <c r="E316" i="9" s="1"/>
  <c r="B316" i="9" s="1"/>
  <c r="D1453" i="1"/>
  <c r="I1460" i="1"/>
  <c r="I1456" i="1"/>
  <c r="D1437" i="1"/>
  <c r="H1437" i="1" s="1"/>
  <c r="I1448" i="1"/>
  <c r="I29" i="3"/>
  <c r="D1112" i="1"/>
  <c r="F134" i="5"/>
  <c r="I21" i="3"/>
  <c r="D1046" i="1"/>
  <c r="G1047" i="1"/>
  <c r="H1048" i="1"/>
  <c r="G1048" i="1"/>
  <c r="G1376" i="1"/>
  <c r="E141" i="6"/>
  <c r="I28" i="3" s="1"/>
  <c r="F5" i="6"/>
  <c r="I24" i="3"/>
  <c r="D1299" i="1"/>
  <c r="H645" i="1"/>
  <c r="I35" i="3"/>
  <c r="C1524" i="1"/>
  <c r="H1524" i="1" s="1"/>
  <c r="H1518" i="1"/>
  <c r="H1535" i="1"/>
  <c r="G1535" i="1"/>
  <c r="H1501" i="1"/>
  <c r="G1501" i="1"/>
  <c r="G313" i="9"/>
  <c r="E313" i="9" s="1"/>
  <c r="B313" i="9" s="1"/>
  <c r="G359" i="1"/>
  <c r="H359" i="1"/>
  <c r="G412" i="1"/>
  <c r="F196" i="4"/>
  <c r="G192" i="1"/>
  <c r="H192" i="1"/>
  <c r="E151" i="4"/>
  <c r="I17" i="3" s="1"/>
  <c r="H148" i="1"/>
  <c r="G148" i="1"/>
  <c r="F124" i="4"/>
  <c r="F106" i="4"/>
  <c r="G102" i="1"/>
  <c r="H102" i="1"/>
  <c r="H25" i="1"/>
  <c r="G25" i="1"/>
  <c r="D412" i="4"/>
  <c r="H16" i="3"/>
  <c r="C2" i="1"/>
  <c r="F129" i="6"/>
  <c r="C1423" i="1"/>
  <c r="F12" i="5"/>
  <c r="D7" i="5"/>
  <c r="C990" i="1"/>
  <c r="E6" i="5"/>
  <c r="I20" i="3"/>
  <c r="D985" i="1"/>
  <c r="F89" i="6"/>
  <c r="C1383" i="1"/>
  <c r="E237" i="5"/>
  <c r="E175" i="5" s="1"/>
  <c r="D1152" i="1" s="1"/>
  <c r="F238" i="5"/>
  <c r="D1215" i="1"/>
  <c r="I22" i="3"/>
  <c r="D1153" i="1"/>
  <c r="F459" i="4"/>
  <c r="C453" i="1"/>
  <c r="F311" i="4"/>
  <c r="C306" i="1"/>
  <c r="D141" i="6"/>
  <c r="F472" i="4"/>
  <c r="C466" i="1"/>
  <c r="D420" i="4"/>
  <c r="F421" i="4"/>
  <c r="C415" i="1"/>
  <c r="D350" i="4"/>
  <c r="F363" i="4"/>
  <c r="C358" i="1"/>
  <c r="F163" i="4"/>
  <c r="D151" i="4"/>
  <c r="C159" i="1"/>
  <c r="F567" i="4"/>
  <c r="C561" i="1"/>
  <c r="G120" i="1"/>
  <c r="H120" i="1"/>
  <c r="E6" i="4"/>
  <c r="F6" i="4" s="1"/>
  <c r="I1477" i="1"/>
  <c r="H311" i="9"/>
  <c r="D1183" i="1"/>
  <c r="K1451" i="9"/>
  <c r="G314" i="9"/>
  <c r="E314" i="9" s="1"/>
  <c r="B314" i="9" s="1"/>
  <c r="I34" i="3"/>
  <c r="C1517" i="1"/>
  <c r="I25" i="3"/>
  <c r="D1329" i="1"/>
  <c r="G311" i="9"/>
  <c r="F206" i="5"/>
  <c r="C1183" i="1"/>
  <c r="E420" i="4"/>
  <c r="D415" i="1"/>
  <c r="E408" i="4"/>
  <c r="D403" i="1" s="1"/>
  <c r="D345" i="1"/>
  <c r="D528" i="4"/>
  <c r="F529" i="4"/>
  <c r="C523" i="1"/>
  <c r="F82" i="4"/>
  <c r="D78" i="1"/>
  <c r="I1471" i="1"/>
  <c r="I1442" i="1"/>
  <c r="I1452" i="1"/>
  <c r="I1439" i="1"/>
  <c r="F593" i="4"/>
  <c r="C587" i="1"/>
  <c r="F644" i="4"/>
  <c r="C638" i="1"/>
  <c r="F224" i="4"/>
  <c r="C220" i="1"/>
  <c r="F580" i="4"/>
  <c r="C574" i="1"/>
  <c r="F643" i="4"/>
  <c r="C637" i="1"/>
  <c r="F50" i="4"/>
  <c r="C46" i="1"/>
  <c r="F176" i="5"/>
  <c r="H22" i="3"/>
  <c r="C1153" i="1"/>
  <c r="F68" i="5"/>
  <c r="H21" i="3"/>
  <c r="C1046" i="1"/>
  <c r="F114" i="6"/>
  <c r="H27" i="3"/>
  <c r="C1408" i="1"/>
  <c r="F245" i="5"/>
  <c r="D237" i="5"/>
  <c r="D175" i="5" s="1"/>
  <c r="C1222" i="1"/>
  <c r="F139" i="4"/>
  <c r="C135" i="1"/>
  <c r="F484" i="4"/>
  <c r="C478" i="1"/>
  <c r="F252" i="4"/>
  <c r="C248" i="1"/>
  <c r="F298" i="4"/>
  <c r="D407" i="4"/>
  <c r="C293" i="1"/>
  <c r="E21" i="9"/>
  <c r="I1443" i="1"/>
  <c r="H1469" i="1" l="1"/>
  <c r="G1453" i="1"/>
  <c r="H1453" i="1"/>
  <c r="E315" i="9"/>
  <c r="I10" i="3" s="1"/>
  <c r="D1436" i="1"/>
  <c r="H1436" i="1" s="1"/>
  <c r="G1437" i="1"/>
  <c r="H1112" i="1"/>
  <c r="G1112" i="1"/>
  <c r="D1435" i="1"/>
  <c r="H1299" i="1"/>
  <c r="G1299" i="1"/>
  <c r="G1524" i="1"/>
  <c r="E312" i="9"/>
  <c r="D147" i="1"/>
  <c r="E289" i="4"/>
  <c r="D285" i="1" s="1"/>
  <c r="F175" i="5"/>
  <c r="C1152" i="1"/>
  <c r="G1408" i="1"/>
  <c r="H1408" i="1"/>
  <c r="H637" i="1"/>
  <c r="G637" i="1"/>
  <c r="G220" i="1"/>
  <c r="H220" i="1"/>
  <c r="H587" i="1"/>
  <c r="G587" i="1"/>
  <c r="H523" i="1"/>
  <c r="G523" i="1"/>
  <c r="H1329" i="1"/>
  <c r="H9" i="3"/>
  <c r="G1329" i="1"/>
  <c r="E412" i="4"/>
  <c r="F412" i="4" s="1"/>
  <c r="I16" i="3"/>
  <c r="D2" i="1"/>
  <c r="G2" i="1" s="1"/>
  <c r="H358" i="1"/>
  <c r="G358" i="1"/>
  <c r="F141" i="6"/>
  <c r="H28" i="3"/>
  <c r="C1435" i="1"/>
  <c r="G318" i="9"/>
  <c r="E318" i="9" s="1"/>
  <c r="G1215" i="1"/>
  <c r="H1215" i="1"/>
  <c r="H990" i="1"/>
  <c r="G990" i="1"/>
  <c r="F407" i="4"/>
  <c r="C402" i="1"/>
  <c r="H248" i="1"/>
  <c r="G248" i="1"/>
  <c r="G135" i="1"/>
  <c r="H135" i="1"/>
  <c r="H1046" i="1"/>
  <c r="G1046" i="1"/>
  <c r="E311" i="9"/>
  <c r="B311" i="9" s="1"/>
  <c r="H561" i="1"/>
  <c r="G561" i="1"/>
  <c r="H453" i="1"/>
  <c r="G453" i="1"/>
  <c r="G1383" i="1"/>
  <c r="H1383" i="1"/>
  <c r="B21" i="9"/>
  <c r="G478" i="1"/>
  <c r="H478" i="1"/>
  <c r="G1222" i="1"/>
  <c r="H1222" i="1"/>
  <c r="G1183" i="1"/>
  <c r="H1183" i="1"/>
  <c r="H159" i="1"/>
  <c r="G159" i="1"/>
  <c r="D635" i="4"/>
  <c r="F420" i="4"/>
  <c r="C414" i="1"/>
  <c r="H306" i="1"/>
  <c r="G306" i="1"/>
  <c r="D6" i="5"/>
  <c r="F7" i="5"/>
  <c r="H20" i="3"/>
  <c r="C985" i="1"/>
  <c r="H2" i="1"/>
  <c r="D639" i="4"/>
  <c r="C407" i="1"/>
  <c r="H293" i="1"/>
  <c r="G293" i="1"/>
  <c r="F237" i="5"/>
  <c r="H23" i="3"/>
  <c r="C1214" i="1"/>
  <c r="G1153" i="1"/>
  <c r="H1153" i="1"/>
  <c r="H46" i="1"/>
  <c r="G46" i="1"/>
  <c r="H574" i="1"/>
  <c r="G574" i="1"/>
  <c r="H638" i="1"/>
  <c r="G638" i="1"/>
  <c r="G78" i="1"/>
  <c r="H78" i="1"/>
  <c r="D636" i="4"/>
  <c r="F528" i="4"/>
  <c r="C522" i="1"/>
  <c r="E635" i="4"/>
  <c r="D629" i="1" s="1"/>
  <c r="D414" i="1"/>
  <c r="E636" i="4"/>
  <c r="D630" i="1" s="1"/>
  <c r="H1517" i="1"/>
  <c r="G1517" i="1"/>
  <c r="H11" i="3"/>
  <c r="D289" i="4"/>
  <c r="F151" i="4"/>
  <c r="H17" i="3"/>
  <c r="C147" i="1"/>
  <c r="D408" i="4"/>
  <c r="F350" i="4"/>
  <c r="C345" i="1"/>
  <c r="H466" i="1"/>
  <c r="G466" i="1"/>
  <c r="I23" i="3"/>
  <c r="D1214" i="1"/>
  <c r="G415" i="1"/>
  <c r="H415" i="1"/>
  <c r="H278" i="9"/>
  <c r="D984" i="1"/>
  <c r="G1423" i="1"/>
  <c r="H1423" i="1"/>
  <c r="G1436" i="1" l="1"/>
  <c r="E413" i="4"/>
  <c r="E640" i="4" s="1"/>
  <c r="E290" i="4"/>
  <c r="D286" i="1" s="1"/>
  <c r="E291" i="4"/>
  <c r="D287" i="1" s="1"/>
  <c r="N3" i="9"/>
  <c r="I11" i="3"/>
  <c r="F636" i="4"/>
  <c r="C630" i="1"/>
  <c r="K3" i="9"/>
  <c r="H345" i="1"/>
  <c r="G345" i="1"/>
  <c r="H414" i="1"/>
  <c r="G414" i="1"/>
  <c r="E317" i="9"/>
  <c r="I9" i="3" s="1"/>
  <c r="B318" i="9"/>
  <c r="H522" i="1"/>
  <c r="G522" i="1"/>
  <c r="G285" i="9"/>
  <c r="E285" i="9" s="1"/>
  <c r="B285" i="9" s="1"/>
  <c r="G278" i="9"/>
  <c r="E278" i="9" s="1"/>
  <c r="F6" i="5"/>
  <c r="C984" i="1"/>
  <c r="G1435" i="1"/>
  <c r="H1435" i="1"/>
  <c r="E639" i="4"/>
  <c r="F639" i="4" s="1"/>
  <c r="D407" i="1"/>
  <c r="H407" i="1" s="1"/>
  <c r="F408" i="4"/>
  <c r="C403" i="1"/>
  <c r="F289" i="4"/>
  <c r="D291" i="4"/>
  <c r="D413" i="4"/>
  <c r="C285" i="1"/>
  <c r="D290" i="4"/>
  <c r="G1214" i="1"/>
  <c r="H1214" i="1"/>
  <c r="C633" i="1"/>
  <c r="H985" i="1"/>
  <c r="G985" i="1"/>
  <c r="F635" i="4"/>
  <c r="C629" i="1"/>
  <c r="G402" i="1"/>
  <c r="H402" i="1"/>
  <c r="G1152" i="1"/>
  <c r="H1152" i="1"/>
  <c r="G147" i="1"/>
  <c r="H147" i="1"/>
  <c r="D408" i="1" l="1"/>
  <c r="E415" i="4"/>
  <c r="D410" i="1" s="1"/>
  <c r="E414" i="4"/>
  <c r="D409" i="1" s="1"/>
  <c r="H630" i="1"/>
  <c r="G630" i="1"/>
  <c r="F290" i="4"/>
  <c r="C286" i="1"/>
  <c r="H8" i="3"/>
  <c r="G984" i="1"/>
  <c r="H984" i="1"/>
  <c r="E642" i="4"/>
  <c r="D634" i="1"/>
  <c r="H629" i="1"/>
  <c r="G629" i="1"/>
  <c r="F291" i="4"/>
  <c r="C287" i="1"/>
  <c r="H285" i="1"/>
  <c r="G285" i="1"/>
  <c r="H403" i="1"/>
  <c r="G403" i="1"/>
  <c r="E641" i="4"/>
  <c r="D633" i="1"/>
  <c r="G633" i="1" s="1"/>
  <c r="G407" i="1"/>
  <c r="D640" i="4"/>
  <c r="D415" i="4"/>
  <c r="F413" i="4"/>
  <c r="C408" i="1"/>
  <c r="D414" i="4"/>
  <c r="E277" i="9"/>
  <c r="B278" i="9"/>
  <c r="H633" i="1" l="1"/>
  <c r="G408" i="1"/>
  <c r="H408" i="1"/>
  <c r="F415" i="4"/>
  <c r="C410" i="1"/>
  <c r="E646" i="4"/>
  <c r="D636" i="1"/>
  <c r="F414" i="4"/>
  <c r="C409" i="1"/>
  <c r="D642" i="4"/>
  <c r="F640" i="4"/>
  <c r="C634" i="1"/>
  <c r="D641" i="4"/>
  <c r="H287" i="1"/>
  <c r="G287" i="1"/>
  <c r="G286" i="1"/>
  <c r="H286" i="1"/>
  <c r="M3" i="9"/>
  <c r="I8" i="3"/>
  <c r="E645" i="4"/>
  <c r="D635" i="1"/>
  <c r="I18" i="3" l="1"/>
  <c r="D639" i="1"/>
  <c r="D646" i="4"/>
  <c r="F642" i="4"/>
  <c r="C636" i="1"/>
  <c r="H634" i="1"/>
  <c r="G634" i="1"/>
  <c r="G410" i="1"/>
  <c r="H410" i="1"/>
  <c r="F641" i="4"/>
  <c r="D645" i="4"/>
  <c r="C635" i="1"/>
  <c r="H409" i="1"/>
  <c r="G409" i="1"/>
  <c r="I19" i="3"/>
  <c r="D640" i="1"/>
  <c r="F645" i="4" l="1"/>
  <c r="H18" i="3"/>
  <c r="C639" i="1"/>
  <c r="G276" i="9"/>
  <c r="E276" i="9" s="1"/>
  <c r="B276" i="9" s="1"/>
  <c r="F646" i="4"/>
  <c r="H19" i="3"/>
  <c r="C640" i="1"/>
  <c r="H635" i="1"/>
  <c r="G635" i="1"/>
  <c r="H7" i="3"/>
  <c r="H636" i="1"/>
  <c r="G636" i="1"/>
  <c r="G640" i="1" l="1"/>
  <c r="H640" i="1"/>
  <c r="H639" i="1"/>
  <c r="G639" i="1"/>
  <c r="J3" i="9"/>
  <c r="G274" i="9" l="1"/>
  <c r="M272" i="9"/>
  <c r="L272" i="9"/>
  <c r="H274" i="9"/>
  <c r="H18" i="9"/>
  <c r="G18" i="9"/>
  <c r="G17" i="9"/>
  <c r="I7" i="9"/>
  <c r="K13" i="9"/>
  <c r="J7" i="9"/>
  <c r="I12" i="9"/>
  <c r="I9" i="9"/>
  <c r="G15" i="9"/>
  <c r="K9" i="9"/>
  <c r="M15" i="9"/>
  <c r="H16" i="9"/>
  <c r="L15" i="9"/>
  <c r="K5" i="9"/>
  <c r="J10" i="9"/>
  <c r="M16" i="9"/>
  <c r="K10" i="9"/>
  <c r="G16" i="9"/>
  <c r="K7" i="9"/>
  <c r="J12" i="9"/>
  <c r="J17" i="9"/>
  <c r="J5" i="9"/>
  <c r="L16" i="9"/>
  <c r="I6" i="9"/>
  <c r="K12" i="9"/>
  <c r="K8" i="9"/>
  <c r="J13" i="9"/>
  <c r="I8" i="9"/>
  <c r="I5" i="9"/>
  <c r="K11" i="9"/>
  <c r="J6" i="9"/>
  <c r="I11" i="9"/>
  <c r="H17" i="9"/>
  <c r="K6" i="9"/>
  <c r="J11" i="9"/>
  <c r="I17" i="9"/>
  <c r="J8" i="9"/>
  <c r="I13" i="9"/>
  <c r="J9" i="9"/>
  <c r="H15" i="9"/>
  <c r="E18" i="9" l="1"/>
  <c r="B18" i="9" s="1"/>
  <c r="E10" i="9"/>
  <c r="B10" i="9" s="1"/>
  <c r="E11" i="9"/>
  <c r="B11" i="9" s="1"/>
  <c r="E8" i="9"/>
  <c r="B8" i="9" s="1"/>
  <c r="E6" i="9"/>
  <c r="B6" i="9" s="1"/>
  <c r="E9" i="9"/>
  <c r="B9" i="9" s="1"/>
  <c r="E7" i="9"/>
  <c r="B7" i="9" s="1"/>
  <c r="F272" i="9"/>
  <c r="B272" i="9" s="1"/>
  <c r="E12" i="9"/>
  <c r="B12" i="9" s="1"/>
  <c r="F16" i="9"/>
  <c r="E17" i="9"/>
  <c r="B17" i="9" s="1"/>
  <c r="E13" i="9"/>
  <c r="B13" i="9" s="1"/>
  <c r="E16" i="9"/>
  <c r="E5" i="9"/>
  <c r="F15" i="9"/>
  <c r="E15" i="9"/>
  <c r="E274" i="9"/>
  <c r="F20" i="9" l="1"/>
  <c r="F14" i="9"/>
  <c r="B16" i="9"/>
  <c r="E4" i="9"/>
  <c r="B5" i="9"/>
  <c r="B274" i="9"/>
  <c r="E20" i="9"/>
  <c r="I7" i="3" s="1"/>
  <c r="B1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<sst xmlns="http://schemas.openxmlformats.org/spreadsheetml/2006/main" count="4374" uniqueCount="3427">
  <si>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</si>
  <si>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</si>
  <si>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</si>
  <si>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</si>
  <si>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</si>
  <si>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</si>
  <si>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</si>
  <si>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</si>
  <si>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</si>
  <si>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</si>
  <si>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</si>
  <si>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</si>
  <si>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</si>
  <si>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</si>
  <si>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</si>
  <si>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</si>
  <si>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</si>
  <si>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</si>
  <si>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</si>
  <si>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</si>
  <si>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</si>
  <si>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</si>
  <si>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</si>
  <si>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</si>
  <si>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</si>
  <si>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</si>
  <si>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</si>
  <si>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</si>
  <si>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</si>
  <si>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</si>
  <si>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</si>
  <si>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VINICA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</si>
  <si>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</si>
  <si>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</si>
  <si>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</si>
  <si>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</si>
  <si>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</si>
  <si>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</si>
  <si>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</si>
  <si>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</si>
  <si>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</si>
  <si>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</si>
  <si>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</si>
  <si>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</si>
  <si>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</si>
  <si>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</si>
  <si>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</si>
  <si>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</si>
  <si>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</si>
  <si>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31286 - OPĆINA VINICA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</si>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</sst>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1326418.67</v>
      </c>
      <c r="D2" s="6">
        <f>'PR-RAS'!E6</f>
        <v>2034033.35</v>
      </c>
      <c r="E2" s="6">
        <v>0</v>
      </c>
      <c r="F2" s="6">
        <v>0</v>
      </c>
      <c r="G2" s="7">
        <f t="shared" ref="G2:G264" si="0">(B2/1000)*(C2*1+D2*2)</f>
        <v>5394.4853700000003</v>
      </c>
      <c r="H2" s="7">
        <f t="shared" ref="H2:H264" si="1">ABS(C2-ROUND(C2,0))+ABS(D2-ROUND(D2,0))</f>
        <v>0.68000000016763806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875333.83</v>
      </c>
      <c r="D3" s="1">
        <f>'PR-RAS'!E7</f>
        <v>1275213.79</v>
      </c>
      <c r="E3" s="1">
        <v>0</v>
      </c>
      <c r="F3" s="1">
        <v>0</v>
      </c>
      <c r="G3" s="2">
        <f t="shared" si="0"/>
        <v>6851.5228200000001</v>
      </c>
      <c r="H3" s="2">
        <f t="shared" si="1"/>
        <v>0.38000000000465661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841909.22</v>
      </c>
      <c r="D4" s="1">
        <f>'PR-RAS'!E8</f>
        <v>1220990.02</v>
      </c>
      <c r="E4" s="1">
        <v>0</v>
      </c>
      <c r="F4" s="1">
        <v>0</v>
      </c>
      <c r="G4" s="2">
        <f t="shared" si="0"/>
        <v>9851.6677799999998</v>
      </c>
      <c r="H4" s="2">
        <f t="shared" si="1"/>
        <v>0.23999999999068677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958393.57</v>
      </c>
      <c r="D5" s="1">
        <f>'PR-RAS'!E9</f>
        <v>1173740.1499999999</v>
      </c>
      <c r="E5" s="1">
        <v>0</v>
      </c>
      <c r="F5" s="1">
        <v>0</v>
      </c>
      <c r="G5" s="2">
        <f t="shared" si="0"/>
        <v>13223.49548</v>
      </c>
      <c r="H5" s="2">
        <f t="shared" si="1"/>
        <v>0.57999999995809048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57869.22</v>
      </c>
      <c r="E6" s="1">
        <v>0</v>
      </c>
      <c r="F6" s="1">
        <v>0</v>
      </c>
      <c r="G6" s="2">
        <f t="shared" si="0"/>
        <v>578.69220000000007</v>
      </c>
      <c r="H6" s="2">
        <f t="shared" si="1"/>
        <v>0.22000000000116415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28295.85</v>
      </c>
      <c r="E7" s="1">
        <v>0</v>
      </c>
      <c r="F7" s="1">
        <v>0</v>
      </c>
      <c r="G7" s="2">
        <f t="shared" si="0"/>
        <v>339.55020000000002</v>
      </c>
      <c r="H7" s="2">
        <f t="shared" si="1"/>
        <v>0.15000000000145519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74702.27</v>
      </c>
      <c r="E8" s="1">
        <v>0</v>
      </c>
      <c r="F8" s="1">
        <v>0</v>
      </c>
      <c r="G8" s="2">
        <f t="shared" si="0"/>
        <v>1045.83178</v>
      </c>
      <c r="H8" s="2">
        <f t="shared" si="1"/>
        <v>0.27000000000407454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56376.85</v>
      </c>
      <c r="D9" s="1">
        <f>'PR-RAS'!E13</f>
        <v>66534.28</v>
      </c>
      <c r="E9" s="1">
        <v>0</v>
      </c>
      <c r="F9" s="1">
        <v>0</v>
      </c>
      <c r="G9" s="2">
        <f t="shared" si="0"/>
        <v>1515.5632800000001</v>
      </c>
      <c r="H9" s="2">
        <f t="shared" si="1"/>
        <v>0.43000000000029104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172861.2</v>
      </c>
      <c r="D11" s="1">
        <f>'PR-RAS'!E15</f>
        <v>180151.75</v>
      </c>
      <c r="E11" s="1">
        <v>0</v>
      </c>
      <c r="F11" s="1">
        <v>0</v>
      </c>
      <c r="G11" s="2">
        <f t="shared" si="0"/>
        <v>5331.6469999999999</v>
      </c>
      <c r="H11" s="2">
        <f t="shared" si="1"/>
        <v>0.45000000001164153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25504.85</v>
      </c>
      <c r="D19" s="1">
        <f>'PR-RAS'!E23</f>
        <v>40220.01</v>
      </c>
      <c r="E19" s="1">
        <v>0</v>
      </c>
      <c r="F19" s="1">
        <v>0</v>
      </c>
      <c r="G19" s="2">
        <f t="shared" si="0"/>
        <v>1907.0076599999998</v>
      </c>
      <c r="H19" s="2">
        <f t="shared" si="1"/>
        <v>0.16000000000349246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11399.18</v>
      </c>
      <c r="D20" s="1">
        <f>'PR-RAS'!E24</f>
        <v>11879.44</v>
      </c>
      <c r="E20" s="1">
        <v>0</v>
      </c>
      <c r="F20" s="1">
        <v>0</v>
      </c>
      <c r="G20" s="2">
        <f t="shared" si="0"/>
        <v>668.00313999999992</v>
      </c>
      <c r="H20" s="2">
        <f t="shared" si="1"/>
        <v>0.62000000000080036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14105.67</v>
      </c>
      <c r="D23" s="1">
        <f>'PR-RAS'!E27</f>
        <v>28340.57</v>
      </c>
      <c r="E23" s="1">
        <v>0</v>
      </c>
      <c r="F23" s="1">
        <v>0</v>
      </c>
      <c r="G23" s="2">
        <f t="shared" si="0"/>
        <v>1557.3098199999999</v>
      </c>
      <c r="H23" s="2">
        <f t="shared" si="1"/>
        <v>0.76000000000021828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7919.76</v>
      </c>
      <c r="D25" s="1">
        <f>'PR-RAS'!E29</f>
        <v>14003.76</v>
      </c>
      <c r="E25" s="1">
        <v>0</v>
      </c>
      <c r="F25" s="1">
        <v>0</v>
      </c>
      <c r="G25" s="2">
        <f t="shared" si="0"/>
        <v>862.25472000000002</v>
      </c>
      <c r="H25" s="2">
        <f t="shared" si="1"/>
        <v>0.47999999999956344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7919.76</v>
      </c>
      <c r="D27" s="1">
        <f>'PR-RAS'!E31</f>
        <v>14003.76</v>
      </c>
      <c r="E27" s="1">
        <v>0</v>
      </c>
      <c r="F27" s="1">
        <v>0</v>
      </c>
      <c r="G27" s="2">
        <f t="shared" si="0"/>
        <v>934.1092799999999</v>
      </c>
      <c r="H27" s="2">
        <f t="shared" si="1"/>
        <v>0.47999999999956344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313464.61</v>
      </c>
      <c r="D46" s="1">
        <f>'PR-RAS'!E50</f>
        <v>600181.71</v>
      </c>
      <c r="E46" s="1">
        <v>0</v>
      </c>
      <c r="F46" s="1">
        <v>0</v>
      </c>
      <c r="G46" s="2">
        <f t="shared" si="0"/>
        <v>68122.261349999986</v>
      </c>
      <c r="H46" s="2">
        <f t="shared" si="1"/>
        <v>0.68000000005122274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312941.76</v>
      </c>
      <c r="D55" s="1">
        <f>'PR-RAS'!E59</f>
        <v>580344.77</v>
      </c>
      <c r="E55" s="1">
        <v>0</v>
      </c>
      <c r="F55" s="1">
        <v>0</v>
      </c>
      <c r="G55" s="2">
        <f t="shared" si="0"/>
        <v>79576.090200000006</v>
      </c>
      <c r="H55" s="2">
        <f t="shared" si="1"/>
        <v>0.46999999997206032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302441.76</v>
      </c>
      <c r="D56" s="1">
        <f>'PR-RAS'!E60</f>
        <v>477968.35</v>
      </c>
      <c r="E56" s="1">
        <v>0</v>
      </c>
      <c r="F56" s="1">
        <v>0</v>
      </c>
      <c r="G56" s="2">
        <f t="shared" si="0"/>
        <v>69210.815300000002</v>
      </c>
      <c r="H56" s="2">
        <f t="shared" si="1"/>
        <v>0.58999999996740371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10500</v>
      </c>
      <c r="D57" s="1">
        <f>'PR-RAS'!E61</f>
        <v>102376.42</v>
      </c>
      <c r="E57" s="1">
        <v>0</v>
      </c>
      <c r="F57" s="1">
        <v>0</v>
      </c>
      <c r="G57" s="2">
        <f t="shared" si="0"/>
        <v>12054.15904</v>
      </c>
      <c r="H57" s="2">
        <f t="shared" si="1"/>
        <v>0.41999999999825377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522.85</v>
      </c>
      <c r="D58" s="1">
        <f>'PR-RAS'!E62</f>
        <v>476.94</v>
      </c>
      <c r="E58" s="1">
        <v>0</v>
      </c>
      <c r="F58" s="1">
        <v>0</v>
      </c>
      <c r="G58" s="2">
        <f t="shared" si="0"/>
        <v>84.173610000000011</v>
      </c>
      <c r="H58" s="2">
        <f t="shared" si="1"/>
        <v>0.20999999999997954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522.85</v>
      </c>
      <c r="D60" s="1">
        <f>'PR-RAS'!E64</f>
        <v>476.94</v>
      </c>
      <c r="E60" s="1">
        <v>0</v>
      </c>
      <c r="F60" s="1">
        <v>0</v>
      </c>
      <c r="G60" s="2">
        <f t="shared" si="0"/>
        <v>87.127070000000003</v>
      </c>
      <c r="H60" s="2">
        <f t="shared" si="1"/>
        <v>0.20999999999997954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19360</v>
      </c>
      <c r="E70" s="1">
        <v>0</v>
      </c>
      <c r="F70" s="1">
        <v>0</v>
      </c>
      <c r="G70" s="2">
        <f t="shared" si="0"/>
        <v>2671.6800000000003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19360</v>
      </c>
      <c r="E72" s="1">
        <v>0</v>
      </c>
      <c r="F72" s="1">
        <v>0</v>
      </c>
      <c r="G72" s="2">
        <f t="shared" si="0"/>
        <v>2749.12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39086.120000000003</v>
      </c>
      <c r="D78" s="1">
        <f>'PR-RAS'!E82</f>
        <v>36753.94</v>
      </c>
      <c r="E78" s="1">
        <v>0</v>
      </c>
      <c r="F78" s="1">
        <v>0</v>
      </c>
      <c r="G78" s="2">
        <f t="shared" si="0"/>
        <v>8669.7379999999994</v>
      </c>
      <c r="H78" s="2">
        <f t="shared" si="1"/>
        <v>0.18000000000029104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6.59</v>
      </c>
      <c r="D79" s="1">
        <f>'PR-RAS'!E83</f>
        <v>18.510000000000002</v>
      </c>
      <c r="E79" s="1">
        <v>0</v>
      </c>
      <c r="F79" s="1">
        <v>0</v>
      </c>
      <c r="G79" s="2">
        <f t="shared" si="0"/>
        <v>3.40158</v>
      </c>
      <c r="H79" s="2">
        <f t="shared" si="1"/>
        <v>0.89999999999999858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6.59</v>
      </c>
      <c r="D81" s="1">
        <f>'PR-RAS'!E85</f>
        <v>18.510000000000002</v>
      </c>
      <c r="E81" s="1">
        <v>0</v>
      </c>
      <c r="F81" s="1">
        <v>0</v>
      </c>
      <c r="G81" s="2">
        <f t="shared" si="0"/>
        <v>3.4887999999999999</v>
      </c>
      <c r="H81" s="2">
        <f t="shared" si="1"/>
        <v>0.89999999999999858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39079.530000000006</v>
      </c>
      <c r="D87" s="1">
        <f>'PR-RAS'!E91</f>
        <v>36735.43</v>
      </c>
      <c r="E87" s="1">
        <v>0</v>
      </c>
      <c r="F87" s="1">
        <v>0</v>
      </c>
      <c r="G87" s="2">
        <f t="shared" si="0"/>
        <v>9679.3335399999996</v>
      </c>
      <c r="H87" s="2">
        <f t="shared" si="1"/>
        <v>0.89999999999417923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1192.97</v>
      </c>
      <c r="D88" s="1">
        <f>'PR-RAS'!E92</f>
        <v>1126.8800000000001</v>
      </c>
      <c r="E88" s="1">
        <v>0</v>
      </c>
      <c r="F88" s="1">
        <v>0</v>
      </c>
      <c r="G88" s="2">
        <f t="shared" si="0"/>
        <v>299.86551000000003</v>
      </c>
      <c r="H88" s="2">
        <f t="shared" si="1"/>
        <v>0.14999999999986358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37797.480000000003</v>
      </c>
      <c r="D89" s="1">
        <f>'PR-RAS'!E93</f>
        <v>35341.69</v>
      </c>
      <c r="E89" s="1">
        <v>0</v>
      </c>
      <c r="F89" s="1">
        <v>0</v>
      </c>
      <c r="G89" s="2">
        <f t="shared" si="0"/>
        <v>9546.3156800000015</v>
      </c>
      <c r="H89" s="2">
        <f t="shared" si="1"/>
        <v>0.79000000000087311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8.64</v>
      </c>
      <c r="D90" s="1">
        <f>'PR-RAS'!E94</f>
        <v>14.23</v>
      </c>
      <c r="E90" s="1">
        <v>0</v>
      </c>
      <c r="F90" s="1">
        <v>0</v>
      </c>
      <c r="G90" s="2">
        <f t="shared" si="0"/>
        <v>3.3018999999999998</v>
      </c>
      <c r="H90" s="2">
        <f t="shared" si="1"/>
        <v>0.58999999999999986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80.44</v>
      </c>
      <c r="D93" s="1">
        <f>'PR-RAS'!E97</f>
        <v>252.63</v>
      </c>
      <c r="E93" s="1">
        <v>0</v>
      </c>
      <c r="F93" s="1">
        <v>0</v>
      </c>
      <c r="G93" s="2">
        <f t="shared" si="0"/>
        <v>53.884400000000007</v>
      </c>
      <c r="H93" s="2">
        <f t="shared" si="1"/>
        <v>0.81000000000000227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82897.72</v>
      </c>
      <c r="D102" s="1">
        <f>'PR-RAS'!E106</f>
        <v>73853.3</v>
      </c>
      <c r="E102" s="1">
        <v>0</v>
      </c>
      <c r="F102" s="1">
        <v>0</v>
      </c>
      <c r="G102" s="2">
        <f t="shared" si="0"/>
        <v>23291.036320000003</v>
      </c>
      <c r="H102" s="2">
        <f t="shared" si="1"/>
        <v>0.58000000000174623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15.69</v>
      </c>
      <c r="D103" s="1">
        <f>'PR-RAS'!E107</f>
        <v>0</v>
      </c>
      <c r="E103" s="1">
        <v>0</v>
      </c>
      <c r="F103" s="1">
        <v>0</v>
      </c>
      <c r="G103" s="2">
        <f t="shared" si="0"/>
        <v>1.6003799999999999</v>
      </c>
      <c r="H103" s="2">
        <f t="shared" si="1"/>
        <v>0.3100000000000005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15.69</v>
      </c>
      <c r="D107" s="1">
        <f>'PR-RAS'!E111</f>
        <v>0</v>
      </c>
      <c r="E107" s="1">
        <v>0</v>
      </c>
      <c r="F107" s="1">
        <v>0</v>
      </c>
      <c r="G107" s="2">
        <f t="shared" si="0"/>
        <v>1.6631399999999998</v>
      </c>
      <c r="H107" s="2">
        <f t="shared" si="1"/>
        <v>0.3100000000000005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33124.410000000003</v>
      </c>
      <c r="D108" s="1">
        <f>'PR-RAS'!E112</f>
        <v>23354.690000000002</v>
      </c>
      <c r="E108" s="1">
        <v>0</v>
      </c>
      <c r="F108" s="1">
        <v>0</v>
      </c>
      <c r="G108" s="2">
        <f t="shared" si="0"/>
        <v>8542.2155300000013</v>
      </c>
      <c r="H108" s="2">
        <f t="shared" si="1"/>
        <v>0.72000000000116415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2363.5500000000002</v>
      </c>
      <c r="D111" s="1">
        <f>'PR-RAS'!E115</f>
        <v>7303.59</v>
      </c>
      <c r="E111" s="1">
        <v>0</v>
      </c>
      <c r="F111" s="1">
        <v>0</v>
      </c>
      <c r="G111" s="2">
        <f t="shared" si="0"/>
        <v>1866.7802999999999</v>
      </c>
      <c r="H111" s="2">
        <f t="shared" si="1"/>
        <v>0.85999999999967258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30760.86</v>
      </c>
      <c r="D113" s="1">
        <f>'PR-RAS'!E117</f>
        <v>16051.1</v>
      </c>
      <c r="E113" s="1">
        <v>0</v>
      </c>
      <c r="F113" s="1">
        <v>0</v>
      </c>
      <c r="G113" s="2">
        <f t="shared" si="0"/>
        <v>7040.6627200000003</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49757.619999999995</v>
      </c>
      <c r="D116" s="1">
        <f>'PR-RAS'!E120</f>
        <v>50498.61</v>
      </c>
      <c r="E116" s="1">
        <v>0</v>
      </c>
      <c r="F116" s="1">
        <v>0</v>
      </c>
      <c r="G116" s="2">
        <f t="shared" si="0"/>
        <v>17336.8066</v>
      </c>
      <c r="H116" s="2">
        <f t="shared" si="1"/>
        <v>0.77000000000407454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551.20000000000005</v>
      </c>
      <c r="D117" s="1">
        <f>'PR-RAS'!E121</f>
        <v>2280.64</v>
      </c>
      <c r="E117" s="1">
        <v>0</v>
      </c>
      <c r="F117" s="1">
        <v>0</v>
      </c>
      <c r="G117" s="2">
        <f t="shared" si="0"/>
        <v>593.04768000000001</v>
      </c>
      <c r="H117" s="2">
        <f t="shared" si="1"/>
        <v>0.5600000000001728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49206.42</v>
      </c>
      <c r="D118" s="1">
        <f>'PR-RAS'!E122</f>
        <v>48217.97</v>
      </c>
      <c r="E118" s="1">
        <v>0</v>
      </c>
      <c r="F118" s="1">
        <v>0</v>
      </c>
      <c r="G118" s="2">
        <f t="shared" si="0"/>
        <v>17040.15612</v>
      </c>
      <c r="H118" s="2">
        <f t="shared" si="1"/>
        <v>0.44999999999708962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15477.39</v>
      </c>
      <c r="D120" s="1">
        <f>'PR-RAS'!E124</f>
        <v>48030.61</v>
      </c>
      <c r="E120" s="1">
        <v>0</v>
      </c>
      <c r="F120" s="1">
        <v>0</v>
      </c>
      <c r="G120" s="2">
        <f t="shared" si="0"/>
        <v>13273.094589999999</v>
      </c>
      <c r="H120" s="2">
        <f t="shared" si="1"/>
        <v>0.77999999999883585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9969.1</v>
      </c>
      <c r="D121" s="1">
        <f>'PR-RAS'!E125</f>
        <v>8015.61</v>
      </c>
      <c r="E121" s="1">
        <v>0</v>
      </c>
      <c r="F121" s="1">
        <v>0</v>
      </c>
      <c r="G121" s="2">
        <f t="shared" si="0"/>
        <v>3120.0383999999999</v>
      </c>
      <c r="H121" s="2">
        <f t="shared" si="1"/>
        <v>0.49000000000069122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9969.1</v>
      </c>
      <c r="D122" s="1">
        <f>'PR-RAS'!E126</f>
        <v>8015.61</v>
      </c>
      <c r="E122" s="1">
        <v>0</v>
      </c>
      <c r="F122" s="1">
        <v>0</v>
      </c>
      <c r="G122" s="2">
        <f t="shared" si="0"/>
        <v>3146.03872</v>
      </c>
      <c r="H122" s="2">
        <f t="shared" si="1"/>
        <v>0.49000000000069122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5508.29</v>
      </c>
      <c r="D124" s="1">
        <f>'PR-RAS'!E128</f>
        <v>40015</v>
      </c>
      <c r="E124" s="1">
        <v>0</v>
      </c>
      <c r="F124" s="1">
        <v>0</v>
      </c>
      <c r="G124" s="2">
        <f t="shared" si="0"/>
        <v>10521.209669999998</v>
      </c>
      <c r="H124" s="2">
        <f t="shared" si="1"/>
        <v>0.28999999999996362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5508.29</v>
      </c>
      <c r="D125" s="1">
        <f>'PR-RAS'!E129</f>
        <v>9015</v>
      </c>
      <c r="E125" s="1">
        <v>0</v>
      </c>
      <c r="F125" s="1">
        <v>0</v>
      </c>
      <c r="G125" s="2">
        <f t="shared" si="0"/>
        <v>2918.7479600000001</v>
      </c>
      <c r="H125" s="2">
        <f t="shared" si="1"/>
        <v>0.28999999999996362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31000</v>
      </c>
      <c r="E126" s="1">
        <v>0</v>
      </c>
      <c r="F126" s="1">
        <v>0</v>
      </c>
      <c r="G126" s="2">
        <f t="shared" si="0"/>
        <v>7750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159</v>
      </c>
      <c r="D135" s="1">
        <f>'PR-RAS'!E139</f>
        <v>0</v>
      </c>
      <c r="E135" s="1">
        <v>0</v>
      </c>
      <c r="F135" s="1">
        <v>0</v>
      </c>
      <c r="G135" s="2">
        <f t="shared" si="0"/>
        <v>21.306000000000001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159</v>
      </c>
      <c r="D136" s="1">
        <f>'PR-RAS'!E140</f>
        <v>0</v>
      </c>
      <c r="E136" s="1">
        <v>0</v>
      </c>
      <c r="F136" s="1">
        <v>0</v>
      </c>
      <c r="G136" s="2">
        <f t="shared" si="0"/>
        <v>21.465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159</v>
      </c>
      <c r="D145" s="1">
        <f>'PR-RAS'!E149</f>
        <v>0</v>
      </c>
      <c r="E145" s="1">
        <v>0</v>
      </c>
      <c r="F145" s="1">
        <v>0</v>
      </c>
      <c r="G145" s="2">
        <f t="shared" si="0"/>
        <v>22.895999999999997</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1175665.56</v>
      </c>
      <c r="D147" s="1">
        <f>'PR-RAS'!E151</f>
        <v>1463462.89</v>
      </c>
      <c r="E147" s="1">
        <v>0</v>
      </c>
      <c r="F147" s="1">
        <v>0</v>
      </c>
      <c r="G147" s="2">
        <f t="shared" si="0"/>
        <v>598978.33563999995</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174517.33000000002</v>
      </c>
      <c r="D148" s="1">
        <f>'PR-RAS'!E152</f>
        <v>220665.7</v>
      </c>
      <c r="E148" s="1">
        <v>0</v>
      </c>
      <c r="F148" s="1">
        <v>0</v>
      </c>
      <c r="G148" s="2">
        <f t="shared" si="0"/>
        <v>90529.763309999995</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136241.70000000001</v>
      </c>
      <c r="D149" s="1">
        <f>'PR-RAS'!E153</f>
        <v>168375.5</v>
      </c>
      <c r="E149" s="1">
        <v>0</v>
      </c>
      <c r="F149" s="1">
        <v>0</v>
      </c>
      <c r="G149" s="2">
        <f t="shared" si="0"/>
        <v>70002.919599999994</v>
      </c>
      <c r="H149" s="2">
        <f t="shared" si="1"/>
        <v>0.79999999998835847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136241.70000000001</v>
      </c>
      <c r="D150" s="1">
        <f>'PR-RAS'!E154</f>
        <v>168375.5</v>
      </c>
      <c r="E150" s="1">
        <v>0</v>
      </c>
      <c r="F150" s="1">
        <v>0</v>
      </c>
      <c r="G150" s="2">
        <f t="shared" si="0"/>
        <v>70475.912299999996</v>
      </c>
      <c r="H150" s="2">
        <f t="shared" si="1"/>
        <v>0.79999999998835847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17991.91</v>
      </c>
      <c r="D154" s="1">
        <f>'PR-RAS'!E158</f>
        <v>27482</v>
      </c>
      <c r="E154" s="1">
        <v>0</v>
      </c>
      <c r="F154" s="1">
        <v>0</v>
      </c>
      <c r="G154" s="2">
        <f t="shared" si="0"/>
        <v>11162.25423</v>
      </c>
      <c r="H154" s="2">
        <f t="shared" si="1"/>
        <v>9.0000000000145519E-2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20283.72</v>
      </c>
      <c r="D155" s="1">
        <f>'PR-RAS'!E159</f>
        <v>24808.2</v>
      </c>
      <c r="E155" s="1">
        <v>0</v>
      </c>
      <c r="F155" s="1">
        <v>0</v>
      </c>
      <c r="G155" s="2">
        <f t="shared" si="0"/>
        <v>10764.618479999999</v>
      </c>
      <c r="H155" s="2">
        <f t="shared" si="1"/>
        <v>0.47999999999956344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20283.72</v>
      </c>
      <c r="D157" s="1">
        <f>'PR-RAS'!E161</f>
        <v>24808.2</v>
      </c>
      <c r="E157" s="1">
        <v>0</v>
      </c>
      <c r="F157" s="1">
        <v>0</v>
      </c>
      <c r="G157" s="2">
        <f t="shared" si="0"/>
        <v>10904.41872</v>
      </c>
      <c r="H157" s="2">
        <f t="shared" si="1"/>
        <v>0.47999999999956344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461228.41000000003</v>
      </c>
      <c r="D159" s="1">
        <f>'PR-RAS'!E163</f>
        <v>566955.57000000007</v>
      </c>
      <c r="E159" s="1">
        <v>0</v>
      </c>
      <c r="F159" s="1">
        <v>0</v>
      </c>
      <c r="G159" s="2">
        <f t="shared" si="0"/>
        <v>252032.04890000005</v>
      </c>
      <c r="H159" s="2">
        <f t="shared" si="1"/>
        <v>0.83999999996740371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8812.4600000000009</v>
      </c>
      <c r="D160" s="1">
        <f>'PR-RAS'!E164</f>
        <v>17426.63</v>
      </c>
      <c r="E160" s="1">
        <v>0</v>
      </c>
      <c r="F160" s="1">
        <v>0</v>
      </c>
      <c r="G160" s="2">
        <f t="shared" si="0"/>
        <v>6942.8494799999999</v>
      </c>
      <c r="H160" s="2">
        <f t="shared" si="1"/>
        <v>0.82999999999992724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4249.3900000000003</v>
      </c>
      <c r="D161" s="1">
        <f>'PR-RAS'!E165</f>
        <v>7609.38</v>
      </c>
      <c r="E161" s="1">
        <v>0</v>
      </c>
      <c r="F161" s="1">
        <v>0</v>
      </c>
      <c r="G161" s="2">
        <f t="shared" si="0"/>
        <v>3114.9040000000005</v>
      </c>
      <c r="H161" s="2">
        <f t="shared" si="1"/>
        <v>0.77000000000043656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2753.05</v>
      </c>
      <c r="D162" s="1">
        <f>'PR-RAS'!E166</f>
        <v>5671.16</v>
      </c>
      <c r="E162" s="1">
        <v>0</v>
      </c>
      <c r="F162" s="1">
        <v>0</v>
      </c>
      <c r="G162" s="2">
        <f t="shared" si="0"/>
        <v>2269.35457</v>
      </c>
      <c r="H162" s="2">
        <f t="shared" si="1"/>
        <v>0.21000000000003638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1810.02</v>
      </c>
      <c r="D163" s="1">
        <f>'PR-RAS'!E167</f>
        <v>4146.09</v>
      </c>
      <c r="E163" s="1">
        <v>0</v>
      </c>
      <c r="F163" s="1">
        <v>0</v>
      </c>
      <c r="G163" s="2">
        <f t="shared" si="0"/>
        <v>1636.5564000000002</v>
      </c>
      <c r="H163" s="2">
        <f t="shared" si="1"/>
        <v>0.11000000000012733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58961.229999999989</v>
      </c>
      <c r="D165" s="1">
        <f>'PR-RAS'!E169</f>
        <v>74639.39</v>
      </c>
      <c r="E165" s="1">
        <v>0</v>
      </c>
      <c r="F165" s="1">
        <v>0</v>
      </c>
      <c r="G165" s="2">
        <f t="shared" si="0"/>
        <v>34151.361639999996</v>
      </c>
      <c r="H165" s="2">
        <f t="shared" si="1"/>
        <v>0.61999999998806743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4275.33</v>
      </c>
      <c r="D166" s="1">
        <f>'PR-RAS'!E170</f>
        <v>3095.4</v>
      </c>
      <c r="E166" s="1">
        <v>0</v>
      </c>
      <c r="F166" s="1">
        <v>0</v>
      </c>
      <c r="G166" s="2">
        <f t="shared" si="0"/>
        <v>1726.9114500000003</v>
      </c>
      <c r="H166" s="2">
        <f t="shared" si="1"/>
        <v>0.73000000000001819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517.20000000000005</v>
      </c>
      <c r="D167" s="1">
        <f>'PR-RAS'!E171</f>
        <v>0</v>
      </c>
      <c r="E167" s="1">
        <v>0</v>
      </c>
      <c r="F167" s="1">
        <v>0</v>
      </c>
      <c r="G167" s="2">
        <f t="shared" si="0"/>
        <v>85.855200000000011</v>
      </c>
      <c r="H167" s="2">
        <f t="shared" si="1"/>
        <v>0.20000000000004547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42659.77</v>
      </c>
      <c r="D168" s="1">
        <f>'PR-RAS'!E172</f>
        <v>44341.919999999998</v>
      </c>
      <c r="E168" s="1">
        <v>0</v>
      </c>
      <c r="F168" s="1">
        <v>0</v>
      </c>
      <c r="G168" s="2">
        <f t="shared" si="0"/>
        <v>21934.382869999998</v>
      </c>
      <c r="H168" s="2">
        <f t="shared" si="1"/>
        <v>0.31000000000494765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7428.13</v>
      </c>
      <c r="D169" s="1">
        <f>'PR-RAS'!E173</f>
        <v>7776.44</v>
      </c>
      <c r="E169" s="1">
        <v>0</v>
      </c>
      <c r="F169" s="1">
        <v>0</v>
      </c>
      <c r="G169" s="2">
        <f t="shared" si="0"/>
        <v>3860.8096799999998</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2764.1</v>
      </c>
      <c r="D170" s="1">
        <f>'PR-RAS'!E174</f>
        <v>18765.38</v>
      </c>
      <c r="E170" s="1">
        <v>0</v>
      </c>
      <c r="F170" s="1">
        <v>0</v>
      </c>
      <c r="G170" s="2">
        <f t="shared" si="0"/>
        <v>6809.8313400000006</v>
      </c>
      <c r="H170" s="2">
        <f t="shared" si="1"/>
        <v>0.48000000000092768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1316.7</v>
      </c>
      <c r="D172" s="1">
        <f>'PR-RAS'!E176</f>
        <v>660.25</v>
      </c>
      <c r="E172" s="1">
        <v>0</v>
      </c>
      <c r="F172" s="1">
        <v>0</v>
      </c>
      <c r="G172" s="2">
        <f t="shared" si="0"/>
        <v>450.96120000000002</v>
      </c>
      <c r="H172" s="2">
        <f t="shared" si="1"/>
        <v>0.54999999999995453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269036.77</v>
      </c>
      <c r="D173" s="1">
        <f>'PR-RAS'!E177</f>
        <v>318783.73</v>
      </c>
      <c r="E173" s="1">
        <v>0</v>
      </c>
      <c r="F173" s="1">
        <v>0</v>
      </c>
      <c r="G173" s="2">
        <f t="shared" si="0"/>
        <v>155935.92755999998</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13386.75</v>
      </c>
      <c r="D174" s="1">
        <f>'PR-RAS'!E178</f>
        <v>17781.22</v>
      </c>
      <c r="E174" s="1">
        <v>0</v>
      </c>
      <c r="F174" s="1">
        <v>0</v>
      </c>
      <c r="G174" s="2">
        <f t="shared" si="0"/>
        <v>8468.2098700000006</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108407.96</v>
      </c>
      <c r="D175" s="1">
        <f>'PR-RAS'!E179</f>
        <v>150842.93</v>
      </c>
      <c r="E175" s="1">
        <v>0</v>
      </c>
      <c r="F175" s="1">
        <v>0</v>
      </c>
      <c r="G175" s="2">
        <f t="shared" si="0"/>
        <v>71356.324679999991</v>
      </c>
      <c r="H175" s="2">
        <f t="shared" si="1"/>
        <v>0.11000000000058208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22237.919999999998</v>
      </c>
      <c r="D176" s="1">
        <f>'PR-RAS'!E180</f>
        <v>33184.26</v>
      </c>
      <c r="E176" s="1">
        <v>0</v>
      </c>
      <c r="F176" s="1">
        <v>0</v>
      </c>
      <c r="G176" s="2">
        <f t="shared" si="0"/>
        <v>15506.126999999999</v>
      </c>
      <c r="H176" s="2">
        <f t="shared" si="1"/>
        <v>0.3400000000037835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21814.85</v>
      </c>
      <c r="D177" s="1">
        <f>'PR-RAS'!E181</f>
        <v>22034.73</v>
      </c>
      <c r="E177" s="1">
        <v>0</v>
      </c>
      <c r="F177" s="1">
        <v>0</v>
      </c>
      <c r="G177" s="2">
        <f t="shared" si="0"/>
        <v>11595.638559999999</v>
      </c>
      <c r="H177" s="2">
        <f t="shared" si="1"/>
        <v>0.42000000000189175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2384.0100000000002</v>
      </c>
      <c r="D178" s="1">
        <f>'PR-RAS'!E182</f>
        <v>3813.04</v>
      </c>
      <c r="E178" s="1">
        <v>0</v>
      </c>
      <c r="F178" s="1">
        <v>0</v>
      </c>
      <c r="G178" s="2">
        <f t="shared" si="0"/>
        <v>1771.78593</v>
      </c>
      <c r="H178" s="2">
        <f t="shared" si="1"/>
        <v>5.0000000000181899E-2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3199.44</v>
      </c>
      <c r="D179" s="1">
        <f>'PR-RAS'!E183</f>
        <v>4368.6499999999996</v>
      </c>
      <c r="E179" s="1">
        <v>0</v>
      </c>
      <c r="F179" s="1">
        <v>0</v>
      </c>
      <c r="G179" s="2">
        <f t="shared" si="0"/>
        <v>2124.73972</v>
      </c>
      <c r="H179" s="2">
        <f t="shared" si="1"/>
        <v>0.79000000000041837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88059.83</v>
      </c>
      <c r="D180" s="1">
        <f>'PR-RAS'!E184</f>
        <v>76208.149999999994</v>
      </c>
      <c r="E180" s="1">
        <v>0</v>
      </c>
      <c r="F180" s="1">
        <v>0</v>
      </c>
      <c r="G180" s="2">
        <f t="shared" si="0"/>
        <v>43045.227269999996</v>
      </c>
      <c r="H180" s="2">
        <f t="shared" si="1"/>
        <v>0.319999999992433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9546.01</v>
      </c>
      <c r="D182" s="1">
        <f>'PR-RAS'!E186</f>
        <v>10550.75</v>
      </c>
      <c r="E182" s="1">
        <v>0</v>
      </c>
      <c r="F182" s="1">
        <v>0</v>
      </c>
      <c r="G182" s="2">
        <f t="shared" si="0"/>
        <v>5547.19931</v>
      </c>
      <c r="H182" s="2">
        <f t="shared" si="1"/>
        <v>0.26000000000021828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361.01</v>
      </c>
      <c r="D183" s="1">
        <f>'PR-RAS'!E187</f>
        <v>0</v>
      </c>
      <c r="E183" s="1">
        <v>0</v>
      </c>
      <c r="F183" s="1">
        <v>0</v>
      </c>
      <c r="G183" s="2">
        <f t="shared" si="0"/>
        <v>65.703819999999993</v>
      </c>
      <c r="H183" s="2">
        <f t="shared" si="1"/>
        <v>9.9999999999909051E-3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124056.93999999999</v>
      </c>
      <c r="D184" s="1">
        <f>'PR-RAS'!E188</f>
        <v>156105.82</v>
      </c>
      <c r="E184" s="1">
        <v>0</v>
      </c>
      <c r="F184" s="1">
        <v>0</v>
      </c>
      <c r="G184" s="2">
        <f t="shared" si="0"/>
        <v>79837.150139999998</v>
      </c>
      <c r="H184" s="2">
        <f t="shared" si="1"/>
        <v>0.24000000000523869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25094.799999999999</v>
      </c>
      <c r="D185" s="1">
        <f>'PR-RAS'!E189</f>
        <v>31086.66</v>
      </c>
      <c r="E185" s="1">
        <v>0</v>
      </c>
      <c r="F185" s="1">
        <v>0</v>
      </c>
      <c r="G185" s="2">
        <f t="shared" si="0"/>
        <v>16057.334079999999</v>
      </c>
      <c r="H185" s="2">
        <f t="shared" si="1"/>
        <v>0.54000000000087311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2166.7199999999998</v>
      </c>
      <c r="D186" s="1">
        <f>'PR-RAS'!E190</f>
        <v>2391.71</v>
      </c>
      <c r="E186" s="1">
        <v>0</v>
      </c>
      <c r="F186" s="1">
        <v>0</v>
      </c>
      <c r="G186" s="2">
        <f t="shared" si="0"/>
        <v>1285.7758999999999</v>
      </c>
      <c r="H186" s="2">
        <f t="shared" si="1"/>
        <v>0.57000000000016371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8697.7199999999993</v>
      </c>
      <c r="D187" s="1">
        <f>'PR-RAS'!E191</f>
        <v>6198.78</v>
      </c>
      <c r="E187" s="1">
        <v>0</v>
      </c>
      <c r="F187" s="1">
        <v>0</v>
      </c>
      <c r="G187" s="2">
        <f t="shared" si="0"/>
        <v>3923.7220799999996</v>
      </c>
      <c r="H187" s="2">
        <f t="shared" si="1"/>
        <v>0.50000000000090949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3000</v>
      </c>
      <c r="D188" s="1">
        <f>'PR-RAS'!E192</f>
        <v>4010.2</v>
      </c>
      <c r="E188" s="1">
        <v>0</v>
      </c>
      <c r="F188" s="1">
        <v>0</v>
      </c>
      <c r="G188" s="2">
        <f t="shared" si="0"/>
        <v>2060.8148000000001</v>
      </c>
      <c r="H188" s="2">
        <f t="shared" si="1"/>
        <v>0.1999999999998181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2230.66</v>
      </c>
      <c r="D189" s="1">
        <f>'PR-RAS'!E193</f>
        <v>6142.14</v>
      </c>
      <c r="E189" s="1">
        <v>0</v>
      </c>
      <c r="F189" s="1">
        <v>0</v>
      </c>
      <c r="G189" s="2">
        <f t="shared" si="0"/>
        <v>2728.80872</v>
      </c>
      <c r="H189" s="2">
        <f t="shared" si="1"/>
        <v>0.48000000000047294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82867.039999999994</v>
      </c>
      <c r="D191" s="1">
        <f>'PR-RAS'!E195</f>
        <v>106276.33</v>
      </c>
      <c r="E191" s="1">
        <v>0</v>
      </c>
      <c r="F191" s="1">
        <v>0</v>
      </c>
      <c r="G191" s="2">
        <f t="shared" si="0"/>
        <v>56129.743000000002</v>
      </c>
      <c r="H191" s="2">
        <f t="shared" si="1"/>
        <v>0.36999999999534339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3908.91</v>
      </c>
      <c r="D192" s="1">
        <f>'PR-RAS'!E196</f>
        <v>3340.9100000000003</v>
      </c>
      <c r="E192" s="1">
        <v>0</v>
      </c>
      <c r="F192" s="1">
        <v>0</v>
      </c>
      <c r="G192" s="2">
        <f t="shared" si="0"/>
        <v>2022.82943</v>
      </c>
      <c r="H192" s="2">
        <f t="shared" si="1"/>
        <v>0.17999999999983629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3908.91</v>
      </c>
      <c r="D206" s="1">
        <f>'PR-RAS'!E210</f>
        <v>3340.9100000000003</v>
      </c>
      <c r="E206" s="1">
        <v>0</v>
      </c>
      <c r="F206" s="1">
        <v>0</v>
      </c>
      <c r="G206" s="2">
        <f t="shared" si="0"/>
        <v>2171.0996499999997</v>
      </c>
      <c r="H206" s="2">
        <f t="shared" si="1"/>
        <v>0.17999999999983629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3843.22</v>
      </c>
      <c r="D207" s="1">
        <f>'PR-RAS'!E211</f>
        <v>3028.11</v>
      </c>
      <c r="E207" s="1">
        <v>0</v>
      </c>
      <c r="F207" s="1">
        <v>0</v>
      </c>
      <c r="G207" s="2">
        <f t="shared" si="0"/>
        <v>2039.2846400000001</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65.69</v>
      </c>
      <c r="D209" s="1">
        <f>'PR-RAS'!E213</f>
        <v>312.8</v>
      </c>
      <c r="E209" s="1">
        <v>0</v>
      </c>
      <c r="F209" s="1">
        <v>0</v>
      </c>
      <c r="G209" s="2">
        <f t="shared" si="0"/>
        <v>143.78832</v>
      </c>
      <c r="H209" s="2">
        <f t="shared" si="1"/>
        <v>0.50999999999999091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20534.599999999999</v>
      </c>
      <c r="D211" s="1">
        <f>'PR-RAS'!E215</f>
        <v>24480.48</v>
      </c>
      <c r="E211" s="1">
        <v>0</v>
      </c>
      <c r="F211" s="1">
        <v>0</v>
      </c>
      <c r="G211" s="2">
        <f t="shared" si="0"/>
        <v>14594.067599999998</v>
      </c>
      <c r="H211" s="2">
        <f t="shared" si="1"/>
        <v>0.88000000000101863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20534.599999999999</v>
      </c>
      <c r="D215" s="1">
        <f>'PR-RAS'!E219</f>
        <v>24480.48</v>
      </c>
      <c r="E215" s="1">
        <v>0</v>
      </c>
      <c r="F215" s="1">
        <v>0</v>
      </c>
      <c r="G215" s="2">
        <f t="shared" si="0"/>
        <v>14872.04984</v>
      </c>
      <c r="H215" s="2">
        <f t="shared" si="1"/>
        <v>0.88000000000101863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20534.599999999999</v>
      </c>
      <c r="D218" s="1">
        <f>'PR-RAS'!E222</f>
        <v>24480.48</v>
      </c>
      <c r="E218" s="1">
        <v>0</v>
      </c>
      <c r="F218" s="1">
        <v>0</v>
      </c>
      <c r="G218" s="2">
        <f t="shared" si="0"/>
        <v>15080.53652</v>
      </c>
      <c r="H218" s="2">
        <f t="shared" si="1"/>
        <v>0.88000000000101863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235451.72999999998</v>
      </c>
      <c r="D220" s="1">
        <f>'PR-RAS'!E224</f>
        <v>362882.39999999997</v>
      </c>
      <c r="E220" s="1">
        <v>0</v>
      </c>
      <c r="F220" s="1">
        <v>0</v>
      </c>
      <c r="G220" s="2">
        <f t="shared" si="0"/>
        <v>210506.42006999999</v>
      </c>
      <c r="H220" s="2">
        <f t="shared" si="1"/>
        <v>0.66999999998370185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18867.25</v>
      </c>
      <c r="D227" s="1">
        <f>'PR-RAS'!E231</f>
        <v>33185.480000000003</v>
      </c>
      <c r="E227" s="1">
        <v>0</v>
      </c>
      <c r="F227" s="1">
        <v>0</v>
      </c>
      <c r="G227" s="2">
        <f t="shared" si="0"/>
        <v>19263.835460000002</v>
      </c>
      <c r="H227" s="2">
        <f t="shared" si="1"/>
        <v>0.73000000000320142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2714.76</v>
      </c>
      <c r="D228" s="1">
        <f>'PR-RAS'!E232</f>
        <v>8637.58</v>
      </c>
      <c r="E228" s="1">
        <v>0</v>
      </c>
      <c r="F228" s="1">
        <v>0</v>
      </c>
      <c r="G228" s="2">
        <f t="shared" si="0"/>
        <v>4537.7118399999999</v>
      </c>
      <c r="H228" s="2">
        <f t="shared" si="1"/>
        <v>0.65999999999985448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16152.49</v>
      </c>
      <c r="D229" s="1">
        <f>'PR-RAS'!E233</f>
        <v>24547.9</v>
      </c>
      <c r="E229" s="1">
        <v>0</v>
      </c>
      <c r="F229" s="1">
        <v>0</v>
      </c>
      <c r="G229" s="2">
        <f t="shared" si="0"/>
        <v>14876.610120000001</v>
      </c>
      <c r="H229" s="2">
        <f t="shared" si="1"/>
        <v>0.58999999999832653</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43854.400000000001</v>
      </c>
      <c r="D232" s="1">
        <f>'PR-RAS'!E236</f>
        <v>62066.51</v>
      </c>
      <c r="E232" s="1">
        <v>0</v>
      </c>
      <c r="F232" s="1">
        <v>0</v>
      </c>
      <c r="G232" s="2">
        <f t="shared" si="0"/>
        <v>38805.094020000004</v>
      </c>
      <c r="H232" s="2">
        <f t="shared" si="1"/>
        <v>0.88999999999941792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42886.01</v>
      </c>
      <c r="D233" s="1">
        <f>'PR-RAS'!E237</f>
        <v>58066.51</v>
      </c>
      <c r="E233" s="1">
        <v>0</v>
      </c>
      <c r="F233" s="1">
        <v>0</v>
      </c>
      <c r="G233" s="2">
        <f t="shared" si="0"/>
        <v>36892.414960000002</v>
      </c>
      <c r="H233" s="2">
        <f t="shared" si="1"/>
        <v>0.5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968.39</v>
      </c>
      <c r="D234" s="1">
        <f>'PR-RAS'!E238</f>
        <v>4000</v>
      </c>
      <c r="E234" s="1">
        <v>0</v>
      </c>
      <c r="F234" s="1">
        <v>0</v>
      </c>
      <c r="G234" s="2">
        <f t="shared" si="0"/>
        <v>2089.6348699999999</v>
      </c>
      <c r="H234" s="2">
        <f t="shared" si="1"/>
        <v>0.38999999999998636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172730.08</v>
      </c>
      <c r="D236" s="1">
        <f>'PR-RAS'!E240</f>
        <v>267630.40999999997</v>
      </c>
      <c r="E236" s="1">
        <v>0</v>
      </c>
      <c r="F236" s="1">
        <v>0</v>
      </c>
      <c r="G236" s="2">
        <f t="shared" si="0"/>
        <v>166377.86149999997</v>
      </c>
      <c r="H236" s="2">
        <f t="shared" si="1"/>
        <v>0.48999999996158294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172730.08</v>
      </c>
      <c r="D237" s="1">
        <f>'PR-RAS'!E241</f>
        <v>267630.40999999997</v>
      </c>
      <c r="E237" s="1">
        <v>0</v>
      </c>
      <c r="F237" s="1">
        <v>0</v>
      </c>
      <c r="G237" s="2">
        <f t="shared" si="0"/>
        <v>167085.85239999997</v>
      </c>
      <c r="H237" s="2">
        <f t="shared" si="1"/>
        <v>0.48999999996158294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55468.6</v>
      </c>
      <c r="D248" s="1">
        <f>'PR-RAS'!E252</f>
        <v>79286.179999999993</v>
      </c>
      <c r="E248" s="1">
        <v>0</v>
      </c>
      <c r="F248" s="1">
        <v>0</v>
      </c>
      <c r="G248" s="2">
        <f t="shared" si="0"/>
        <v>52868.117119999995</v>
      </c>
      <c r="H248" s="2">
        <f t="shared" si="1"/>
        <v>0.57999999999447027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55468.6</v>
      </c>
      <c r="D255" s="1">
        <f>'PR-RAS'!E259</f>
        <v>79286.179999999993</v>
      </c>
      <c r="E255" s="1">
        <v>0</v>
      </c>
      <c r="F255" s="1">
        <v>0</v>
      </c>
      <c r="G255" s="2">
        <f t="shared" si="0"/>
        <v>54366.403839999999</v>
      </c>
      <c r="H255" s="2">
        <f t="shared" si="1"/>
        <v>0.57999999999447027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51834.86</v>
      </c>
      <c r="D256" s="1">
        <f>'PR-RAS'!E260</f>
        <v>74568.81</v>
      </c>
      <c r="E256" s="1">
        <v>0</v>
      </c>
      <c r="F256" s="1">
        <v>0</v>
      </c>
      <c r="G256" s="2">
        <f t="shared" si="0"/>
        <v>51247.982399999994</v>
      </c>
      <c r="H256" s="2">
        <f t="shared" si="1"/>
        <v>0.33000000000174623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3633.74</v>
      </c>
      <c r="D257" s="1">
        <f>'PR-RAS'!E261</f>
        <v>4717.37</v>
      </c>
      <c r="E257" s="1">
        <v>0</v>
      </c>
      <c r="F257" s="1">
        <v>0</v>
      </c>
      <c r="G257" s="2">
        <f t="shared" si="0"/>
        <v>3345.5308799999998</v>
      </c>
      <c r="H257" s="2">
        <f t="shared" si="1"/>
        <v>0.63000000000010914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224555.98</v>
      </c>
      <c r="D259" s="1">
        <f>'PR-RAS'!E263</f>
        <v>205851.65</v>
      </c>
      <c r="E259" s="1">
        <v>0</v>
      </c>
      <c r="F259" s="1">
        <v>0</v>
      </c>
      <c r="G259" s="2">
        <f t="shared" si="0"/>
        <v>164154.89424000002</v>
      </c>
      <c r="H259" s="2">
        <f t="shared" si="1"/>
        <v>0.36999999999534339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127844.52</v>
      </c>
      <c r="D260" s="1">
        <f>'PR-RAS'!E264</f>
        <v>151856.35999999999</v>
      </c>
      <c r="E260" s="1">
        <v>0</v>
      </c>
      <c r="F260" s="1">
        <v>0</v>
      </c>
      <c r="G260" s="2">
        <f t="shared" si="0"/>
        <v>111773.32516000001</v>
      </c>
      <c r="H260" s="2">
        <f t="shared" si="1"/>
        <v>0.83999999998195563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127844.52</v>
      </c>
      <c r="D261" s="1">
        <f>'PR-RAS'!E265</f>
        <v>151856.35999999999</v>
      </c>
      <c r="E261" s="1">
        <v>0</v>
      </c>
      <c r="F261" s="1">
        <v>0</v>
      </c>
      <c r="G261" s="2">
        <f t="shared" si="0"/>
        <v>112204.8824</v>
      </c>
      <c r="H261" s="2">
        <f t="shared" si="1"/>
        <v>0.83999999998195563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14534.24</v>
      </c>
      <c r="D264" s="1">
        <f>'PR-RAS'!E268</f>
        <v>16367.32</v>
      </c>
      <c r="E264" s="1">
        <v>0</v>
      </c>
      <c r="F264" s="1">
        <v>0</v>
      </c>
      <c r="G264" s="2">
        <f t="shared" si="0"/>
        <v>12431.71544</v>
      </c>
      <c r="H264" s="2">
        <f t="shared" si="1"/>
        <v>0.55999999999949068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14534.24</v>
      </c>
      <c r="D266" s="1">
        <f>'PR-RAS'!E270</f>
        <v>16367.32</v>
      </c>
      <c r="E266" s="1">
        <v>0</v>
      </c>
      <c r="F266" s="1">
        <v>0</v>
      </c>
      <c r="G266" s="2">
        <f t="shared" si="8"/>
        <v>12526.253199999999</v>
      </c>
      <c r="H266" s="2">
        <f t="shared" si="9"/>
        <v>0.55999999999949068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7822</v>
      </c>
      <c r="D269" s="1">
        <f>'PR-RAS'!E273</f>
        <v>0</v>
      </c>
      <c r="E269" s="1">
        <v>0</v>
      </c>
      <c r="F269" s="1">
        <v>0</v>
      </c>
      <c r="G269" s="2">
        <f t="shared" si="8"/>
        <v>2096.2960000000003</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7822</v>
      </c>
      <c r="D270" s="1">
        <f>'PR-RAS'!E274</f>
        <v>0</v>
      </c>
      <c r="E270" s="1">
        <v>0</v>
      </c>
      <c r="F270" s="1">
        <v>0</v>
      </c>
      <c r="G270" s="2">
        <f t="shared" si="8"/>
        <v>2104.1179999999999</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74355.22</v>
      </c>
      <c r="D275" s="1">
        <f>'PR-RAS'!E279</f>
        <v>37627.97</v>
      </c>
      <c r="E275" s="1">
        <v>0</v>
      </c>
      <c r="F275" s="1">
        <v>0</v>
      </c>
      <c r="G275" s="2">
        <f t="shared" si="8"/>
        <v>40993.457840000003</v>
      </c>
      <c r="H275" s="2">
        <f t="shared" si="9"/>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74355.22</v>
      </c>
      <c r="D276" s="1">
        <f>'PR-RAS'!E280</f>
        <v>37627.97</v>
      </c>
      <c r="E276" s="1">
        <v>0</v>
      </c>
      <c r="F276" s="1">
        <v>0</v>
      </c>
      <c r="G276" s="2">
        <f t="shared" si="8"/>
        <v>41143.069000000003</v>
      </c>
      <c r="H276" s="2">
        <f t="shared" si="9"/>
        <v>0.25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1175665.56</v>
      </c>
      <c r="D285" s="1">
        <f>'PR-RAS'!E289</f>
        <v>1463462.89</v>
      </c>
      <c r="E285" s="1">
        <v>0</v>
      </c>
      <c r="F285" s="1">
        <v>0</v>
      </c>
      <c r="G285" s="2">
        <f t="shared" si="8"/>
        <v>1165135.9405599998</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150753.10999999987</v>
      </c>
      <c r="D286" s="1">
        <f>'PR-RAS'!E290</f>
        <v>570570.4600000002</v>
      </c>
      <c r="E286" s="1">
        <v>0</v>
      </c>
      <c r="F286" s="1">
        <v>0</v>
      </c>
      <c r="G286" s="2">
        <f t="shared" si="8"/>
        <v>368189.79855000007</v>
      </c>
      <c r="H286" s="2">
        <f t="shared" si="9"/>
        <v>0.57000000006519258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122580.89</v>
      </c>
      <c r="D288" s="1">
        <f>'PR-RAS'!E292</f>
        <v>0</v>
      </c>
      <c r="E288" s="1">
        <v>0</v>
      </c>
      <c r="F288" s="1">
        <v>0</v>
      </c>
      <c r="G288" s="2">
        <f t="shared" si="8"/>
        <v>35180.715429999997</v>
      </c>
      <c r="H288" s="2">
        <f t="shared" si="9"/>
        <v>0.11000000000058208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115341.51</v>
      </c>
      <c r="E289" s="1">
        <v>0</v>
      </c>
      <c r="F289" s="1">
        <v>0</v>
      </c>
      <c r="G289" s="2">
        <f t="shared" si="8"/>
        <v>66436.709759999998</v>
      </c>
      <c r="H289" s="2">
        <f t="shared" si="9"/>
        <v>0.49000000000523869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6594.42</v>
      </c>
      <c r="D293" s="1">
        <f>'PR-RAS'!E298</f>
        <v>3929.6</v>
      </c>
      <c r="E293" s="1">
        <v>0</v>
      </c>
      <c r="F293" s="1">
        <v>0</v>
      </c>
      <c r="G293" s="2">
        <f t="shared" si="8"/>
        <v>4220.4570399999993</v>
      </c>
      <c r="H293" s="2">
        <f t="shared" si="9"/>
        <v>0.82000000000016371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6594.42</v>
      </c>
      <c r="D306" s="1">
        <f>'PR-RAS'!E311</f>
        <v>3929.6</v>
      </c>
      <c r="E306" s="1">
        <v>0</v>
      </c>
      <c r="F306" s="1">
        <v>0</v>
      </c>
      <c r="G306" s="2">
        <f t="shared" si="8"/>
        <v>4408.3540999999996</v>
      </c>
      <c r="H306" s="2">
        <f t="shared" si="9"/>
        <v>0.82000000000016371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6594.42</v>
      </c>
      <c r="D307" s="1">
        <f>'PR-RAS'!E312</f>
        <v>3929.6</v>
      </c>
      <c r="E307" s="1">
        <v>0</v>
      </c>
      <c r="F307" s="1">
        <v>0</v>
      </c>
      <c r="G307" s="2">
        <f t="shared" si="8"/>
        <v>4422.8077199999998</v>
      </c>
      <c r="H307" s="2">
        <f t="shared" si="9"/>
        <v>0.82000000000016371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6594.42</v>
      </c>
      <c r="D308" s="1">
        <f>'PR-RAS'!E313</f>
        <v>3929.6</v>
      </c>
      <c r="E308" s="1">
        <v>0</v>
      </c>
      <c r="F308" s="1">
        <v>0</v>
      </c>
      <c r="G308" s="2">
        <f t="shared" si="8"/>
        <v>4437.26134</v>
      </c>
      <c r="H308" s="2">
        <f t="shared" si="9"/>
        <v>0.82000000000016371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398909.83</v>
      </c>
      <c r="D345" s="1">
        <f>'PR-RAS'!E350</f>
        <v>436947.61</v>
      </c>
      <c r="E345" s="1">
        <v>0</v>
      </c>
      <c r="F345" s="1">
        <v>0</v>
      </c>
      <c r="G345" s="2">
        <f t="shared" si="8"/>
        <v>437844.93719999999</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6000</v>
      </c>
      <c r="D346" s="1">
        <f>'PR-RAS'!E351</f>
        <v>24424.959999999999</v>
      </c>
      <c r="E346" s="1">
        <v>0</v>
      </c>
      <c r="F346" s="1">
        <v>0</v>
      </c>
      <c r="G346" s="2">
        <f t="shared" si="8"/>
        <v>18923.222399999999</v>
      </c>
      <c r="H346" s="2">
        <f t="shared" si="9"/>
        <v>4.0000000000873115E-2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6000</v>
      </c>
      <c r="D347" s="1">
        <f>'PR-RAS'!E352</f>
        <v>24424.959999999999</v>
      </c>
      <c r="E347" s="1">
        <v>0</v>
      </c>
      <c r="F347" s="1">
        <v>0</v>
      </c>
      <c r="G347" s="2">
        <f t="shared" si="8"/>
        <v>18978.072319999999</v>
      </c>
      <c r="H347" s="2">
        <f t="shared" si="9"/>
        <v>4.0000000000873115E-2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6000</v>
      </c>
      <c r="D348" s="1">
        <f>'PR-RAS'!E353</f>
        <v>24424.959999999999</v>
      </c>
      <c r="E348" s="1">
        <v>0</v>
      </c>
      <c r="F348" s="1">
        <v>0</v>
      </c>
      <c r="G348" s="2">
        <f t="shared" si="8"/>
        <v>19032.922239999996</v>
      </c>
      <c r="H348" s="2">
        <f t="shared" si="9"/>
        <v>4.0000000000873115E-2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379099.3</v>
      </c>
      <c r="D358" s="1">
        <f>'PR-RAS'!E363</f>
        <v>232021.40000000002</v>
      </c>
      <c r="E358" s="1">
        <v>0</v>
      </c>
      <c r="F358" s="1">
        <v>0</v>
      </c>
      <c r="G358" s="2">
        <f t="shared" si="8"/>
        <v>301001.72970000003</v>
      </c>
      <c r="H358" s="2">
        <f t="shared" si="9"/>
        <v>0.70000000001164153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287718.76</v>
      </c>
      <c r="D359" s="1">
        <f>'PR-RAS'!E364</f>
        <v>147623.89000000001</v>
      </c>
      <c r="E359" s="1">
        <v>0</v>
      </c>
      <c r="F359" s="1">
        <v>0</v>
      </c>
      <c r="G359" s="2">
        <f t="shared" si="8"/>
        <v>208702.02132</v>
      </c>
      <c r="H359" s="2">
        <f t="shared" si="9"/>
        <v>0.34999999997671694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287718.76</v>
      </c>
      <c r="D363" s="1">
        <f>'PR-RAS'!E368</f>
        <v>147623.89000000001</v>
      </c>
      <c r="E363" s="1">
        <v>0</v>
      </c>
      <c r="F363" s="1">
        <v>0</v>
      </c>
      <c r="G363" s="2">
        <f t="shared" si="8"/>
        <v>211033.88748</v>
      </c>
      <c r="H363" s="2">
        <f t="shared" si="9"/>
        <v>0.34999999997671694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70490.3</v>
      </c>
      <c r="D364" s="1">
        <f>'PR-RAS'!E369</f>
        <v>65278.759999999995</v>
      </c>
      <c r="E364" s="1">
        <v>0</v>
      </c>
      <c r="F364" s="1">
        <v>0</v>
      </c>
      <c r="G364" s="2">
        <f t="shared" si="8"/>
        <v>72980.358659999998</v>
      </c>
      <c r="H364" s="2">
        <f t="shared" si="9"/>
        <v>0.54000000000814907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4891.07</v>
      </c>
      <c r="D365" s="1">
        <f>'PR-RAS'!E370</f>
        <v>1303.68</v>
      </c>
      <c r="E365" s="1">
        <v>0</v>
      </c>
      <c r="F365" s="1">
        <v>0</v>
      </c>
      <c r="G365" s="2">
        <f t="shared" si="8"/>
        <v>2729.4285199999999</v>
      </c>
      <c r="H365" s="2">
        <f t="shared" si="9"/>
        <v>0.3899999999996453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527.04999999999995</v>
      </c>
      <c r="E366" s="1">
        <v>0</v>
      </c>
      <c r="F366" s="1">
        <v>0</v>
      </c>
      <c r="G366" s="2">
        <f t="shared" si="8"/>
        <v>384.74649999999997</v>
      </c>
      <c r="H366" s="2">
        <f t="shared" si="9"/>
        <v>4.9999999999954525E-2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23039.77</v>
      </c>
      <c r="D367" s="1">
        <f>'PR-RAS'!E372</f>
        <v>12355.65</v>
      </c>
      <c r="E367" s="1">
        <v>0</v>
      </c>
      <c r="F367" s="1">
        <v>0</v>
      </c>
      <c r="G367" s="2">
        <f t="shared" si="8"/>
        <v>17476.891619999999</v>
      </c>
      <c r="H367" s="2">
        <f t="shared" si="9"/>
        <v>0.57999999999992724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2109.5</v>
      </c>
      <c r="D370" s="1">
        <f>'PR-RAS'!E375</f>
        <v>0</v>
      </c>
      <c r="E370" s="1">
        <v>0</v>
      </c>
      <c r="F370" s="1">
        <v>0</v>
      </c>
      <c r="G370" s="2">
        <f t="shared" si="8"/>
        <v>778.40549999999996</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40449.96</v>
      </c>
      <c r="D371" s="1">
        <f>'PR-RAS'!E376</f>
        <v>51092.38</v>
      </c>
      <c r="E371" s="1">
        <v>0</v>
      </c>
      <c r="F371" s="1">
        <v>0</v>
      </c>
      <c r="G371" s="2">
        <f t="shared" si="8"/>
        <v>52774.846400000002</v>
      </c>
      <c r="H371" s="2">
        <f t="shared" si="9"/>
        <v>0.41999999999825377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3097.5</v>
      </c>
      <c r="D378" s="1">
        <f>'PR-RAS'!E383</f>
        <v>0</v>
      </c>
      <c r="E378" s="1">
        <v>0</v>
      </c>
      <c r="F378" s="1">
        <v>0</v>
      </c>
      <c r="G378" s="2">
        <f t="shared" si="8"/>
        <v>1167.7574999999999</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3097.5</v>
      </c>
      <c r="D379" s="1">
        <f>'PR-RAS'!E384</f>
        <v>0</v>
      </c>
      <c r="E379" s="1">
        <v>0</v>
      </c>
      <c r="F379" s="1">
        <v>0</v>
      </c>
      <c r="G379" s="2">
        <f t="shared" si="8"/>
        <v>1170.855</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17792.739999999998</v>
      </c>
      <c r="D386" s="1">
        <f>'PR-RAS'!E391</f>
        <v>19118.75</v>
      </c>
      <c r="E386" s="1">
        <v>0</v>
      </c>
      <c r="F386" s="1">
        <v>0</v>
      </c>
      <c r="G386" s="2">
        <f t="shared" si="8"/>
        <v>21571.642400000001</v>
      </c>
      <c r="H386" s="2">
        <f t="shared" si="9"/>
        <v>0.51000000000203727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5292.74</v>
      </c>
      <c r="D388" s="1">
        <f>'PR-RAS'!E393</f>
        <v>1218.75</v>
      </c>
      <c r="E388" s="1">
        <v>0</v>
      </c>
      <c r="F388" s="1">
        <v>0</v>
      </c>
      <c r="G388" s="2">
        <f t="shared" si="8"/>
        <v>2991.6028799999999</v>
      </c>
      <c r="H388" s="2">
        <f t="shared" si="9"/>
        <v>0.51000000000021828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12500</v>
      </c>
      <c r="D389" s="1">
        <f>'PR-RAS'!E394</f>
        <v>17900</v>
      </c>
      <c r="E389" s="1">
        <v>0</v>
      </c>
      <c r="F389" s="1">
        <v>0</v>
      </c>
      <c r="G389" s="2">
        <f t="shared" si="8"/>
        <v>18740.400000000001</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13810.53</v>
      </c>
      <c r="D397" s="1">
        <f>'PR-RAS'!E402</f>
        <v>180501.25</v>
      </c>
      <c r="E397" s="1">
        <v>0</v>
      </c>
      <c r="F397" s="1">
        <v>0</v>
      </c>
      <c r="G397" s="2">
        <f t="shared" si="8"/>
        <v>148425.95988000001</v>
      </c>
      <c r="H397" s="2">
        <f t="shared" si="9"/>
        <v>0.71999999999934516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13810.53</v>
      </c>
      <c r="D398" s="1">
        <f>'PR-RAS'!E403</f>
        <v>180501.25</v>
      </c>
      <c r="E398" s="1">
        <v>0</v>
      </c>
      <c r="F398" s="1">
        <v>0</v>
      </c>
      <c r="G398" s="2">
        <f t="shared" si="8"/>
        <v>148800.77291000003</v>
      </c>
      <c r="H398" s="2">
        <f t="shared" si="9"/>
        <v>0.71999999999934516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392315.41000000003</v>
      </c>
      <c r="D403" s="1">
        <f>'PR-RAS'!E408</f>
        <v>433018.01</v>
      </c>
      <c r="E403" s="1">
        <v>0</v>
      </c>
      <c r="F403" s="1">
        <v>0</v>
      </c>
      <c r="G403" s="2">
        <f t="shared" si="8"/>
        <v>505857.27486000012</v>
      </c>
      <c r="H403" s="2">
        <f t="shared" si="9"/>
        <v>0.42000000004190952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1333013.0899999999</v>
      </c>
      <c r="D407" s="1">
        <f>'PR-RAS'!E412</f>
        <v>2037962.9500000002</v>
      </c>
      <c r="E407" s="1">
        <v>0</v>
      </c>
      <c r="F407" s="1">
        <v>0</v>
      </c>
      <c r="G407" s="2">
        <f t="shared" si="8"/>
        <v>2196029.2299400005</v>
      </c>
      <c r="H407" s="2">
        <f t="shared" si="9"/>
        <v>0.13999999966472387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1574575.3900000001</v>
      </c>
      <c r="D408" s="1">
        <f>'PR-RAS'!E413</f>
        <v>1900410.5</v>
      </c>
      <c r="E408" s="1">
        <v>0</v>
      </c>
      <c r="F408" s="1">
        <v>0</v>
      </c>
      <c r="G408" s="2">
        <f t="shared" si="8"/>
        <v>2187786.33073</v>
      </c>
      <c r="H408" s="2">
        <f t="shared" si="9"/>
        <v>0.89000000013038516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137552.45000000019</v>
      </c>
      <c r="E409" s="1">
        <v>0</v>
      </c>
      <c r="F409" s="1">
        <v>0</v>
      </c>
      <c r="G409" s="2">
        <f t="shared" si="8"/>
        <v>112242.79920000014</v>
      </c>
      <c r="H409" s="2">
        <f t="shared" si="9"/>
        <v>0.45000000018626451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241562.30000000028</v>
      </c>
      <c r="D410" s="1">
        <f>'PR-RAS'!E415</f>
        <v>0</v>
      </c>
      <c r="E410" s="1">
        <v>0</v>
      </c>
      <c r="F410" s="1">
        <v>0</v>
      </c>
      <c r="G410" s="2">
        <f t="shared" si="8"/>
        <v>98798.980700000102</v>
      </c>
      <c r="H410" s="2">
        <f t="shared" si="9"/>
        <v>0.30000000027939677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122580.89</v>
      </c>
      <c r="D411" s="1">
        <f>'PR-RAS'!E416</f>
        <v>0</v>
      </c>
      <c r="E411" s="1">
        <v>0</v>
      </c>
      <c r="F411" s="1">
        <v>0</v>
      </c>
      <c r="G411" s="2">
        <f t="shared" si="8"/>
        <v>50258.164899999996</v>
      </c>
      <c r="H411" s="2">
        <f t="shared" si="9"/>
        <v>0.11000000000058208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115341.51</v>
      </c>
      <c r="E412" s="1">
        <v>0</v>
      </c>
      <c r="F412" s="1">
        <v>0</v>
      </c>
      <c r="G412" s="2">
        <f t="shared" si="8"/>
        <v>94810.721219999992</v>
      </c>
      <c r="H412" s="2">
        <f t="shared" si="9"/>
        <v>0.49000000000523869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1333013.0899999999</v>
      </c>
      <c r="D633" s="1">
        <f>'PR-RAS'!E639</f>
        <v>2037962.9500000002</v>
      </c>
      <c r="E633" s="1">
        <v>0</v>
      </c>
      <c r="F633" s="1">
        <v>0</v>
      </c>
      <c r="G633" s="2">
        <f t="shared" si="10"/>
        <v>3418449.4416800002</v>
      </c>
      <c r="H633" s="2">
        <f t="shared" si="11"/>
        <v>0.13999999966472387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1574575.3900000001</v>
      </c>
      <c r="D634" s="1">
        <f>'PR-RAS'!E640</f>
        <v>1900410.5</v>
      </c>
      <c r="E634" s="1">
        <v>0</v>
      </c>
      <c r="F634" s="1">
        <v>0</v>
      </c>
      <c r="G634" s="2">
        <f t="shared" si="10"/>
        <v>3402625.9148700004</v>
      </c>
      <c r="H634" s="2">
        <f t="shared" si="11"/>
        <v>0.89000000013038516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137552.45000000019</v>
      </c>
      <c r="E635" s="1">
        <v>0</v>
      </c>
      <c r="F635" s="1">
        <v>0</v>
      </c>
      <c r="G635" s="2">
        <f t="shared" si="10"/>
        <v>174416.50660000023</v>
      </c>
      <c r="H635" s="2">
        <f t="shared" si="11"/>
        <v>0.45000000018626451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241562.30000000028</v>
      </c>
      <c r="D636" s="1">
        <f>'PR-RAS'!E642</f>
        <v>0</v>
      </c>
      <c r="E636" s="1">
        <v>0</v>
      </c>
      <c r="F636" s="1">
        <v>0</v>
      </c>
      <c r="G636" s="2">
        <f t="shared" si="10"/>
        <v>153392.06050000017</v>
      </c>
      <c r="H636" s="2">
        <f t="shared" si="11"/>
        <v>0.30000000027939677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122580.89</v>
      </c>
      <c r="D637" s="1">
        <f>'PR-RAS'!E643</f>
        <v>0</v>
      </c>
      <c r="E637" s="1">
        <v>0</v>
      </c>
      <c r="F637" s="1">
        <v>0</v>
      </c>
      <c r="G637" s="2">
        <f t="shared" si="10"/>
        <v>77961.446039999995</v>
      </c>
      <c r="H637" s="2">
        <f t="shared" si="11"/>
        <v>0.11000000000058208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115341.51</v>
      </c>
      <c r="E638" s="1">
        <v>0</v>
      </c>
      <c r="F638" s="1">
        <v>0</v>
      </c>
      <c r="G638" s="2">
        <f t="shared" si="10"/>
        <v>146945.08374</v>
      </c>
      <c r="H638" s="2">
        <f t="shared" si="11"/>
        <v>0.49000000000523869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22210.940000000192</v>
      </c>
      <c r="E639" s="1">
        <v>0</v>
      </c>
      <c r="F639" s="1">
        <v>0</v>
      </c>
      <c r="G639" s="2">
        <f t="shared" si="10"/>
        <v>28341.159440000243</v>
      </c>
      <c r="H639" s="2">
        <f t="shared" si="11"/>
        <v>5.9999999808496796E-2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118981.41000000028</v>
      </c>
      <c r="D640" s="1">
        <f>'PR-RAS'!E646</f>
        <v>0</v>
      </c>
      <c r="E640" s="1">
        <v>0</v>
      </c>
      <c r="F640" s="1">
        <v>0</v>
      </c>
      <c r="G640" s="2">
        <f t="shared" si="10"/>
        <v>76029.120990000185</v>
      </c>
      <c r="H640" s="2">
        <f t="shared" si="11"/>
        <v>0.41000000027997885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317153.88</v>
      </c>
      <c r="D642" s="1">
        <f>'PR-RAS'!E649</f>
        <v>66329.13</v>
      </c>
      <c r="E642" s="1">
        <v>0</v>
      </c>
      <c r="F642" s="1">
        <v>0</v>
      </c>
      <c r="G642" s="2">
        <f t="shared" si="10"/>
        <v>288329.58173999999</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1498218.95</v>
      </c>
      <c r="D643" s="1">
        <f>'PR-RAS'!E650</f>
        <v>2203909.63</v>
      </c>
      <c r="E643" s="1">
        <v>0</v>
      </c>
      <c r="F643" s="1">
        <v>0</v>
      </c>
      <c r="G643" s="2">
        <f t="shared" si="10"/>
        <v>3791676.53082</v>
      </c>
      <c r="H643" s="2">
        <f t="shared" si="11"/>
        <v>0.42000000015832484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1749043.7</v>
      </c>
      <c r="D644" s="1">
        <f>'PR-RAS'!E651</f>
        <v>2111091.6</v>
      </c>
      <c r="E644" s="1">
        <v>0</v>
      </c>
      <c r="F644" s="1">
        <v>0</v>
      </c>
      <c r="G644" s="2">
        <f t="shared" si="10"/>
        <v>3839498.8967000004</v>
      </c>
      <c r="H644" s="2">
        <f t="shared" si="11"/>
        <v>0.69999999995343387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66329.130000000121</v>
      </c>
      <c r="D645" s="1">
        <f>'PR-RAS'!E652</f>
        <v>159147.15999999968</v>
      </c>
      <c r="E645" s="1">
        <v>0</v>
      </c>
      <c r="F645" s="1">
        <v>0</v>
      </c>
      <c r="G645" s="2">
        <f t="shared" si="10"/>
        <v>247697.50179999968</v>
      </c>
      <c r="H645" s="2">
        <f t="shared" si="11"/>
        <v>0.28999999980442226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9</v>
      </c>
      <c r="E646" s="1">
        <v>0</v>
      </c>
      <c r="F646" s="1">
        <v>0</v>
      </c>
      <c r="G646" s="2">
        <f t="shared" si="10"/>
        <v>18.060000000000002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275034.59999999998</v>
      </c>
      <c r="D654" s="1">
        <f>'PR-RAS'!E661</f>
        <v>471550.25</v>
      </c>
      <c r="E654" s="1">
        <v>0</v>
      </c>
      <c r="F654" s="1">
        <v>0</v>
      </c>
      <c r="G654" s="2">
        <f t="shared" si="10"/>
        <v>795442.22030000004</v>
      </c>
      <c r="H654" s="2">
        <f t="shared" si="11"/>
        <v>0.65000000002328306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2950.51</v>
      </c>
      <c r="D655" s="1">
        <f>'PR-RAS'!E662</f>
        <v>0</v>
      </c>
      <c r="E655" s="1">
        <v>0</v>
      </c>
      <c r="F655" s="1">
        <v>0</v>
      </c>
      <c r="G655" s="2">
        <f t="shared" si="10"/>
        <v>1929.6335400000003</v>
      </c>
      <c r="H655" s="2">
        <f t="shared" si="11"/>
        <v>0.48999999999978172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24456.65</v>
      </c>
      <c r="D657" s="1">
        <f>'PR-RAS'!E664</f>
        <v>6418.1</v>
      </c>
      <c r="E657" s="1">
        <v>0</v>
      </c>
      <c r="F657" s="1">
        <v>0</v>
      </c>
      <c r="G657" s="2">
        <f t="shared" si="10"/>
        <v>24464.109600000003</v>
      </c>
      <c r="H657" s="2">
        <f t="shared" si="11"/>
        <v>0.44999999999890861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10500</v>
      </c>
      <c r="D658" s="1">
        <f>'PR-RAS'!E665</f>
        <v>102376.42</v>
      </c>
      <c r="E658" s="1">
        <v>0</v>
      </c>
      <c r="F658" s="1">
        <v>0</v>
      </c>
      <c r="G658" s="2">
        <f t="shared" si="10"/>
        <v>141421.11588</v>
      </c>
      <c r="H658" s="2">
        <f t="shared" si="11"/>
        <v>0.41999999999825377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522.85</v>
      </c>
      <c r="D665" s="1">
        <f>'PR-RAS'!E672</f>
        <v>476.94</v>
      </c>
      <c r="E665" s="1">
        <v>0</v>
      </c>
      <c r="F665" s="1">
        <v>0</v>
      </c>
      <c r="G665" s="2">
        <f t="shared" si="10"/>
        <v>980.54872000000012</v>
      </c>
      <c r="H665" s="2">
        <f t="shared" si="11"/>
        <v>0.20999999999997954</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19360</v>
      </c>
      <c r="E691" s="1">
        <v>0</v>
      </c>
      <c r="F691" s="1">
        <v>0</v>
      </c>
      <c r="G691" s="2">
        <f t="shared" si="10"/>
        <v>26716.799999999999</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2753.05</v>
      </c>
      <c r="D711" s="1">
        <f>'PR-RAS'!E718</f>
        <v>5671.16</v>
      </c>
      <c r="E711" s="1">
        <v>0</v>
      </c>
      <c r="F711" s="1">
        <v>0</v>
      </c>
      <c r="G711" s="2">
        <f t="shared" si="10"/>
        <v>10007.712699999998</v>
      </c>
      <c r="H711" s="2">
        <f t="shared" si="11"/>
        <v>0.21000000000003638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11471.48</v>
      </c>
      <c r="D715" s="1">
        <f>'PR-RAS'!E722</f>
        <v>11950.93</v>
      </c>
      <c r="E715" s="1">
        <v>0</v>
      </c>
      <c r="F715" s="1">
        <v>0</v>
      </c>
      <c r="G715" s="2">
        <f t="shared" si="10"/>
        <v>25256.564759999997</v>
      </c>
      <c r="H715" s="2">
        <f t="shared" si="11"/>
        <v>0.5499999999992724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23580.77</v>
      </c>
      <c r="D718" s="1">
        <f>'PR-RAS'!E725</f>
        <v>29966.880000000001</v>
      </c>
      <c r="E718" s="1">
        <v>0</v>
      </c>
      <c r="F718" s="1">
        <v>0</v>
      </c>
      <c r="G718" s="2">
        <f t="shared" si="10"/>
        <v>59879.918009999994</v>
      </c>
      <c r="H718" s="2">
        <f t="shared" si="11"/>
        <v>0.34999999999854481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6837.64</v>
      </c>
      <c r="D752" s="1">
        <f>'PR-RAS'!E759</f>
        <v>8011.3</v>
      </c>
      <c r="E752" s="1">
        <v>0</v>
      </c>
      <c r="F752" s="1">
        <v>0</v>
      </c>
      <c r="G752" s="2">
        <f t="shared" si="10"/>
        <v>17168.040240000002</v>
      </c>
      <c r="H752" s="2">
        <f t="shared" si="11"/>
        <v>0.65999999999985448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13696.96</v>
      </c>
      <c r="D753" s="1">
        <f>'PR-RAS'!E760</f>
        <v>16469.18</v>
      </c>
      <c r="E753" s="1">
        <v>0</v>
      </c>
      <c r="F753" s="1">
        <v>0</v>
      </c>
      <c r="G753" s="2">
        <f t="shared" si="10"/>
        <v>35069.76064</v>
      </c>
      <c r="H753" s="2">
        <f t="shared" si="11"/>
        <v>0.22000000000116415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2802.6</v>
      </c>
      <c r="E754" s="1">
        <v>0</v>
      </c>
      <c r="F754" s="1">
        <v>0</v>
      </c>
      <c r="G754" s="2">
        <f t="shared" si="10"/>
        <v>4220.7155999999995</v>
      </c>
      <c r="H754" s="2">
        <f t="shared" si="11"/>
        <v>0.40000000000009095</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2714.76</v>
      </c>
      <c r="D757" s="1">
        <f>'PR-RAS'!E764</f>
        <v>5834.98</v>
      </c>
      <c r="E757" s="1">
        <v>0</v>
      </c>
      <c r="F757" s="1">
        <v>0</v>
      </c>
      <c r="G757" s="2">
        <f t="shared" si="10"/>
        <v>10874.848319999999</v>
      </c>
      <c r="H757" s="2">
        <f t="shared" si="11"/>
        <v>0.26000000000021828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16152.49</v>
      </c>
      <c r="D762" s="1">
        <f>'PR-RAS'!E769</f>
        <v>24547.9</v>
      </c>
      <c r="E762" s="1">
        <v>0</v>
      </c>
      <c r="F762" s="1">
        <v>0</v>
      </c>
      <c r="G762" s="2">
        <f t="shared" si="10"/>
        <v>49653.948690000005</v>
      </c>
      <c r="H762" s="2">
        <f t="shared" si="11"/>
        <v>0.58999999999832653</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24646.66</v>
      </c>
      <c r="D812" s="1">
        <f>'PR-RAS'!E819</f>
        <v>21003.47</v>
      </c>
      <c r="E812" s="1">
        <v>0</v>
      </c>
      <c r="F812" s="1">
        <v>0</v>
      </c>
      <c r="G812" s="2">
        <f t="shared" si="18"/>
        <v>54056.06960000001</v>
      </c>
      <c r="H812" s="2">
        <f t="shared" si="19"/>
        <v>0.81000000000130967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27188.2</v>
      </c>
      <c r="D816" s="1">
        <f>'PR-RAS'!E823</f>
        <v>53565.34</v>
      </c>
      <c r="E816" s="1">
        <v>0</v>
      </c>
      <c r="F816" s="1">
        <v>0</v>
      </c>
      <c r="G816" s="2">
        <f t="shared" si="18"/>
        <v>109469.8872</v>
      </c>
      <c r="H816" s="2">
        <f t="shared" si="19"/>
        <v>0.53999999999723514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3633.74</v>
      </c>
      <c r="D817" s="1">
        <f>'PR-RAS'!E824</f>
        <v>3796.92</v>
      </c>
      <c r="E817" s="1">
        <v>0</v>
      </c>
      <c r="F817" s="1">
        <v>0</v>
      </c>
      <c r="G817" s="2">
        <f t="shared" si="18"/>
        <v>9161.7052800000001</v>
      </c>
      <c r="H817" s="2">
        <f t="shared" si="19"/>
        <v>0.34000000000014552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920.45</v>
      </c>
      <c r="E821" s="1">
        <v>0</v>
      </c>
      <c r="F821" s="1">
        <v>0</v>
      </c>
      <c r="G821" s="2">
        <f t="shared" si="18"/>
        <v>1509.538</v>
      </c>
      <c r="H821" s="2">
        <f t="shared" si="19"/>
        <v>0.45000000000004547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74355.22</v>
      </c>
      <c r="D823" s="1">
        <f>'PR-RAS'!E830</f>
        <v>37627.97</v>
      </c>
      <c r="E823" s="1">
        <v>0</v>
      </c>
      <c r="F823" s="1">
        <v>0</v>
      </c>
      <c r="G823" s="2">
        <f t="shared" si="18"/>
        <v>122980.37351999999</v>
      </c>
      <c r="H823" s="2">
        <f t="shared" si="19"/>
        <v>0.25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6075577.9100000011</v>
      </c>
      <c r="D984" s="6">
        <f>BILANCA!E6</f>
        <v>6334482.75</v>
      </c>
      <c r="E984" s="6">
        <v>0</v>
      </c>
      <c r="F984" s="6">
        <v>0</v>
      </c>
      <c r="G984" s="7">
        <f t="shared" ref="G984:G1241" si="22">B984/1000*C984+B984/500*D984</f>
        <v>18744.543410000002</v>
      </c>
      <c r="H984" s="7">
        <f t="shared" si="19"/>
        <v>0.33999999891966581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5469242.5000000009</v>
      </c>
      <c r="D985" s="1">
        <f>BILANCA!E7</f>
        <v>5606644.2300000004</v>
      </c>
      <c r="E985" s="1">
        <v>0</v>
      </c>
      <c r="F985" s="1">
        <v>0</v>
      </c>
      <c r="G985" s="2">
        <f t="shared" si="22"/>
        <v>33365.061920000007</v>
      </c>
      <c r="H985" s="2">
        <f t="shared" si="19"/>
        <v>0.72999999951571226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213870.28</v>
      </c>
      <c r="D986" s="1">
        <f>BILANCA!E8</f>
        <v>238295.24</v>
      </c>
      <c r="E986" s="1">
        <v>0</v>
      </c>
      <c r="F986" s="1">
        <v>0</v>
      </c>
      <c r="G986" s="2">
        <f t="shared" si="22"/>
        <v>2071.3822799999998</v>
      </c>
      <c r="H986" s="2">
        <f t="shared" si="19"/>
        <v>0.51999999998952262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213870.28</v>
      </c>
      <c r="D987" s="1">
        <f>BILANCA!E9</f>
        <v>238295.24</v>
      </c>
      <c r="E987" s="1">
        <v>0</v>
      </c>
      <c r="F987" s="1">
        <v>0</v>
      </c>
      <c r="G987" s="2">
        <f t="shared" si="22"/>
        <v>2761.8430400000002</v>
      </c>
      <c r="H987" s="2">
        <f t="shared" si="19"/>
        <v>0.51999999998952262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5252364.4200000009</v>
      </c>
      <c r="D990" s="1">
        <f>BILANCA!E12</f>
        <v>5357214.9400000004</v>
      </c>
      <c r="E990" s="1">
        <v>0</v>
      </c>
      <c r="F990" s="1">
        <v>0</v>
      </c>
      <c r="G990" s="2">
        <f t="shared" si="22"/>
        <v>111767.5601</v>
      </c>
      <c r="H990" s="2">
        <f t="shared" si="19"/>
        <v>0.48000000044703484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4560865.74</v>
      </c>
      <c r="D991" s="1">
        <f>BILANCA!E13</f>
        <v>4670592.63</v>
      </c>
      <c r="E991" s="1">
        <v>0</v>
      </c>
      <c r="F991" s="1">
        <v>0</v>
      </c>
      <c r="G991" s="2">
        <f t="shared" si="22"/>
        <v>111216.408</v>
      </c>
      <c r="H991" s="2">
        <f t="shared" si="19"/>
        <v>0.62999999988824129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3341164.22</v>
      </c>
      <c r="D993" s="1">
        <f>BILANCA!E15</f>
        <v>3469058.28</v>
      </c>
      <c r="E993" s="1">
        <v>0</v>
      </c>
      <c r="F993" s="1">
        <v>0</v>
      </c>
      <c r="G993" s="2">
        <f t="shared" si="22"/>
        <v>102792.8078</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1865896.99</v>
      </c>
      <c r="D994" s="1">
        <f>BILANCA!E16</f>
        <v>1865596.99</v>
      </c>
      <c r="E994" s="1">
        <v>0</v>
      </c>
      <c r="F994" s="1">
        <v>0</v>
      </c>
      <c r="G994" s="2">
        <f t="shared" si="22"/>
        <v>61568.000669999994</v>
      </c>
      <c r="H994" s="2">
        <f t="shared" si="19"/>
        <v>2.0000000018626451E-2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851279.17</v>
      </c>
      <c r="D995" s="1">
        <f>BILANCA!E17</f>
        <v>1010596.5</v>
      </c>
      <c r="E995" s="1">
        <v>0</v>
      </c>
      <c r="F995" s="1">
        <v>0</v>
      </c>
      <c r="G995" s="2">
        <f t="shared" si="22"/>
        <v>34469.666039999996</v>
      </c>
      <c r="H995" s="2">
        <f t="shared" si="19"/>
        <v>0.67000000004190952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1497474.64</v>
      </c>
      <c r="D996" s="1">
        <f>BILANCA!E18</f>
        <v>1674659.14</v>
      </c>
      <c r="E996" s="1">
        <v>0</v>
      </c>
      <c r="F996" s="1">
        <v>0</v>
      </c>
      <c r="G996" s="2">
        <f t="shared" si="22"/>
        <v>63008.307959999991</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261981.94999999998</v>
      </c>
      <c r="D997" s="1">
        <f>BILANCA!E19</f>
        <v>266111.18999999994</v>
      </c>
      <c r="E997" s="1">
        <v>0</v>
      </c>
      <c r="F997" s="1">
        <v>0</v>
      </c>
      <c r="G997" s="2">
        <f t="shared" si="22"/>
        <v>11118.860619999999</v>
      </c>
      <c r="H997" s="2">
        <f t="shared" si="19"/>
        <v>0.23999999996158294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118118</v>
      </c>
      <c r="D998" s="1">
        <f>BILANCA!E20</f>
        <v>130571.16</v>
      </c>
      <c r="E998" s="1">
        <v>0</v>
      </c>
      <c r="F998" s="1">
        <v>0</v>
      </c>
      <c r="G998" s="2">
        <f t="shared" si="22"/>
        <v>5688.9048000000003</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25619.22</v>
      </c>
      <c r="D999" s="1">
        <f>BILANCA!E21</f>
        <v>21091.13</v>
      </c>
      <c r="E999" s="1">
        <v>0</v>
      </c>
      <c r="F999" s="1">
        <v>0</v>
      </c>
      <c r="G999" s="2">
        <f t="shared" si="22"/>
        <v>1084.82368</v>
      </c>
      <c r="H999" s="2">
        <f t="shared" si="19"/>
        <v>0.35000000000218279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30295.119999999999</v>
      </c>
      <c r="D1000" s="1">
        <f>BILANCA!E22</f>
        <v>41906.720000000001</v>
      </c>
      <c r="E1000" s="1">
        <v>0</v>
      </c>
      <c r="F1000" s="1">
        <v>0</v>
      </c>
      <c r="G1000" s="2">
        <f t="shared" si="22"/>
        <v>1939.8455200000003</v>
      </c>
      <c r="H1000" s="2">
        <f t="shared" si="19"/>
        <v>0.39999999999781721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4033.45</v>
      </c>
      <c r="D1001" s="1">
        <f>BILANCA!E23</f>
        <v>4033.45</v>
      </c>
      <c r="E1001" s="1">
        <v>0</v>
      </c>
      <c r="F1001" s="1">
        <v>0</v>
      </c>
      <c r="G1001" s="2">
        <f t="shared" si="22"/>
        <v>217.80629999999996</v>
      </c>
      <c r="H1001" s="2">
        <f t="shared" si="19"/>
        <v>0.8999999999996362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5697.4</v>
      </c>
      <c r="D1003" s="1">
        <f>BILANCA!E25</f>
        <v>4609.6000000000004</v>
      </c>
      <c r="E1003" s="1">
        <v>0</v>
      </c>
      <c r="F1003" s="1">
        <v>0</v>
      </c>
      <c r="G1003" s="2">
        <f t="shared" si="22"/>
        <v>298.33199999999999</v>
      </c>
      <c r="H1003" s="2">
        <f t="shared" si="19"/>
        <v>0.7999999999992724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265315.98</v>
      </c>
      <c r="D1004" s="1">
        <f>BILANCA!E26</f>
        <v>306526.55</v>
      </c>
      <c r="E1004" s="1">
        <v>0</v>
      </c>
      <c r="F1004" s="1">
        <v>0</v>
      </c>
      <c r="G1004" s="2">
        <f t="shared" si="22"/>
        <v>18445.750680000001</v>
      </c>
      <c r="H1004" s="2">
        <f t="shared" si="19"/>
        <v>0.47000000003026798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187097.22</v>
      </c>
      <c r="D1006" s="1">
        <f>BILANCA!E28</f>
        <v>242627.42</v>
      </c>
      <c r="E1006" s="1">
        <v>0</v>
      </c>
      <c r="F1006" s="1">
        <v>0</v>
      </c>
      <c r="G1006" s="2">
        <f t="shared" si="22"/>
        <v>15464.097379999999</v>
      </c>
      <c r="H1006" s="2">
        <f t="shared" si="19"/>
        <v>0.64000000001396984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73299.16</v>
      </c>
      <c r="D1007" s="1">
        <f>BILANCA!E29</f>
        <v>65777.56</v>
      </c>
      <c r="E1007" s="1">
        <v>0</v>
      </c>
      <c r="F1007" s="1">
        <v>0</v>
      </c>
      <c r="G1007" s="2">
        <f t="shared" si="22"/>
        <v>4916.5027200000004</v>
      </c>
      <c r="H1007" s="2">
        <f t="shared" si="19"/>
        <v>0.60000000000582077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74974.45</v>
      </c>
      <c r="D1008" s="1">
        <f>BILANCA!E30</f>
        <v>76611.95</v>
      </c>
      <c r="E1008" s="1">
        <v>0</v>
      </c>
      <c r="F1008" s="1">
        <v>0</v>
      </c>
      <c r="G1008" s="2">
        <f t="shared" si="22"/>
        <v>5704.9587499999998</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1675.29</v>
      </c>
      <c r="D1012" s="1">
        <f>BILANCA!E34</f>
        <v>10834.39</v>
      </c>
      <c r="E1012" s="1">
        <v>0</v>
      </c>
      <c r="F1012" s="1">
        <v>0</v>
      </c>
      <c r="G1012" s="2">
        <f t="shared" si="22"/>
        <v>676.97802999999999</v>
      </c>
      <c r="H1012" s="2">
        <f t="shared" si="19"/>
        <v>0.67999999999938154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40411.980000000003</v>
      </c>
      <c r="D1013" s="1">
        <f>BILANCA!E35</f>
        <v>37941.980000000003</v>
      </c>
      <c r="E1013" s="1">
        <v>0</v>
      </c>
      <c r="F1013" s="1">
        <v>0</v>
      </c>
      <c r="G1013" s="2">
        <f t="shared" si="22"/>
        <v>3488.8782000000001</v>
      </c>
      <c r="H1013" s="2">
        <f t="shared" si="19"/>
        <v>3.9999999993597157E-2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2440.11</v>
      </c>
      <c r="D1014" s="1">
        <f>BILANCA!E36</f>
        <v>2440.11</v>
      </c>
      <c r="E1014" s="1">
        <v>0</v>
      </c>
      <c r="F1014" s="1">
        <v>0</v>
      </c>
      <c r="G1014" s="2">
        <f t="shared" si="22"/>
        <v>226.93022999999999</v>
      </c>
      <c r="H1014" s="2">
        <f t="shared" si="19"/>
        <v>0.22000000000025466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37971.870000000003</v>
      </c>
      <c r="D1015" s="1">
        <f>BILANCA!E37</f>
        <v>37971.870000000003</v>
      </c>
      <c r="E1015" s="1">
        <v>0</v>
      </c>
      <c r="F1015" s="1">
        <v>0</v>
      </c>
      <c r="G1015" s="2">
        <f t="shared" si="22"/>
        <v>3645.2995200000005</v>
      </c>
      <c r="H1015" s="2">
        <f t="shared" si="19"/>
        <v>0.25999999999476131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2470</v>
      </c>
      <c r="E1018" s="1">
        <v>0</v>
      </c>
      <c r="F1018" s="1">
        <v>0</v>
      </c>
      <c r="G1018" s="2">
        <f t="shared" si="22"/>
        <v>172.9</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315805.59000000003</v>
      </c>
      <c r="D1023" s="1">
        <f>BILANCA!E45</f>
        <v>316791.58</v>
      </c>
      <c r="E1023" s="1">
        <v>0</v>
      </c>
      <c r="F1023" s="1">
        <v>0</v>
      </c>
      <c r="G1023" s="2">
        <f t="shared" si="22"/>
        <v>37975.550000000003</v>
      </c>
      <c r="H1023" s="2">
        <f t="shared" si="19"/>
        <v>0.82999999995809048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18426.990000000002</v>
      </c>
      <c r="D1025" s="1">
        <f>BILANCA!E47</f>
        <v>19645.740000000002</v>
      </c>
      <c r="E1025" s="1">
        <v>0</v>
      </c>
      <c r="F1025" s="1">
        <v>0</v>
      </c>
      <c r="G1025" s="2">
        <f t="shared" si="22"/>
        <v>2424.1757400000006</v>
      </c>
      <c r="H1025" s="2">
        <f t="shared" si="19"/>
        <v>0.26999999999679858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300489.39</v>
      </c>
      <c r="D1026" s="1">
        <f>BILANCA!E48</f>
        <v>318389.39</v>
      </c>
      <c r="E1026" s="1">
        <v>0</v>
      </c>
      <c r="F1026" s="1">
        <v>0</v>
      </c>
      <c r="G1026" s="2">
        <f t="shared" si="22"/>
        <v>40302.531309999998</v>
      </c>
      <c r="H1026" s="2">
        <f t="shared" si="19"/>
        <v>0.78000000002793968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3110.79</v>
      </c>
      <c r="D1028" s="1">
        <f>BILANCA!E50</f>
        <v>21243.55</v>
      </c>
      <c r="E1028" s="1">
        <v>0</v>
      </c>
      <c r="F1028" s="1">
        <v>0</v>
      </c>
      <c r="G1028" s="2">
        <f t="shared" si="22"/>
        <v>2051.9050499999998</v>
      </c>
      <c r="H1028" s="2">
        <f t="shared" si="19"/>
        <v>0.66000000000076398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28816.12</v>
      </c>
      <c r="D1032" s="1">
        <f>BILANCA!E54</f>
        <v>33234.89</v>
      </c>
      <c r="E1032" s="1">
        <v>0</v>
      </c>
      <c r="F1032" s="1">
        <v>0</v>
      </c>
      <c r="G1032" s="2">
        <f t="shared" si="22"/>
        <v>4669.0091000000002</v>
      </c>
      <c r="H1032" s="2">
        <f t="shared" si="19"/>
        <v>0.22999999999956344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28816.12</v>
      </c>
      <c r="D1033" s="1">
        <f>BILANCA!E55</f>
        <v>33234.89</v>
      </c>
      <c r="E1033" s="1">
        <v>0</v>
      </c>
      <c r="F1033" s="1">
        <v>0</v>
      </c>
      <c r="G1033" s="2">
        <f t="shared" si="22"/>
        <v>4764.2950000000001</v>
      </c>
      <c r="H1033" s="2">
        <f t="shared" si="19"/>
        <v>0.22999999999956344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8126.25</v>
      </c>
      <c r="E1034" s="1">
        <v>0</v>
      </c>
      <c r="F1034" s="1">
        <v>0</v>
      </c>
      <c r="G1034" s="2">
        <f t="shared" si="22"/>
        <v>828.87749999999994</v>
      </c>
      <c r="H1034" s="2">
        <f t="shared" si="19"/>
        <v>0.25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8126.25</v>
      </c>
      <c r="E1035" s="1">
        <v>0</v>
      </c>
      <c r="F1035" s="1">
        <v>0</v>
      </c>
      <c r="G1035" s="2">
        <f t="shared" si="22"/>
        <v>845.13</v>
      </c>
      <c r="H1035" s="2">
        <f t="shared" si="19"/>
        <v>0.25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3007.8</v>
      </c>
      <c r="D1041" s="1">
        <f>BILANCA!E63</f>
        <v>3007.8</v>
      </c>
      <c r="E1041" s="1">
        <v>0</v>
      </c>
      <c r="F1041" s="1">
        <v>0</v>
      </c>
      <c r="G1041" s="2">
        <f t="shared" si="22"/>
        <v>523.35720000000003</v>
      </c>
      <c r="H1041" s="2">
        <f t="shared" si="19"/>
        <v>0.3999999999996362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3007.8</v>
      </c>
      <c r="D1045" s="1">
        <f>BILANCA!E67</f>
        <v>3007.8</v>
      </c>
      <c r="E1045" s="1">
        <v>0</v>
      </c>
      <c r="F1045" s="1">
        <v>0</v>
      </c>
      <c r="G1045" s="2">
        <f t="shared" si="22"/>
        <v>559.45080000000007</v>
      </c>
      <c r="H1045" s="2">
        <f t="shared" si="19"/>
        <v>0.3999999999996362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606335.41</v>
      </c>
      <c r="D1046" s="1">
        <f>BILANCA!E68</f>
        <v>727838.5199999999</v>
      </c>
      <c r="E1046" s="1">
        <v>0</v>
      </c>
      <c r="F1046" s="1">
        <v>0</v>
      </c>
      <c r="G1046" s="2">
        <f t="shared" si="22"/>
        <v>129906.78435</v>
      </c>
      <c r="H1046" s="2">
        <f t="shared" si="19"/>
        <v>0.89000000013038516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66329.13</v>
      </c>
      <c r="D1047" s="1">
        <f>BILANCA!E69</f>
        <v>159147.16</v>
      </c>
      <c r="E1047" s="1">
        <v>0</v>
      </c>
      <c r="F1047" s="1">
        <v>0</v>
      </c>
      <c r="G1047" s="2">
        <f t="shared" si="22"/>
        <v>24615.900800000003</v>
      </c>
      <c r="H1047" s="2">
        <f t="shared" si="19"/>
        <v>0.29000000000814907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60945.16</v>
      </c>
      <c r="D1048" s="1">
        <f>BILANCA!E70</f>
        <v>158693.68</v>
      </c>
      <c r="E1048" s="1">
        <v>0</v>
      </c>
      <c r="F1048" s="1">
        <v>0</v>
      </c>
      <c r="G1048" s="2">
        <f t="shared" si="22"/>
        <v>24591.613799999999</v>
      </c>
      <c r="H1048" s="2">
        <f t="shared" si="19"/>
        <v>0.48000000001047738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60945.16</v>
      </c>
      <c r="D1050" s="1">
        <f>BILANCA!E72</f>
        <v>158693.68</v>
      </c>
      <c r="E1050" s="1">
        <v>0</v>
      </c>
      <c r="F1050" s="1">
        <v>0</v>
      </c>
      <c r="G1050" s="2">
        <f t="shared" si="22"/>
        <v>25348.278840000003</v>
      </c>
      <c r="H1050" s="2">
        <f t="shared" si="19"/>
        <v>0.48000000001047738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5383.97</v>
      </c>
      <c r="D1054" s="1">
        <f>BILANCA!E76</f>
        <v>453.48</v>
      </c>
      <c r="E1054" s="1">
        <v>0</v>
      </c>
      <c r="F1054" s="1">
        <v>0</v>
      </c>
      <c r="G1054" s="2">
        <f t="shared" si="22"/>
        <v>446.65602999999999</v>
      </c>
      <c r="H1054" s="2">
        <f t="shared" si="19"/>
        <v>0.50999999999976353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81286.97</v>
      </c>
      <c r="D1056" s="1">
        <f>BILANCA!E78</f>
        <v>85056.2</v>
      </c>
      <c r="E1056" s="1">
        <v>0</v>
      </c>
      <c r="F1056" s="1">
        <v>0</v>
      </c>
      <c r="G1056" s="2">
        <f t="shared" si="22"/>
        <v>18352.154009999998</v>
      </c>
      <c r="H1056" s="2">
        <f t="shared" si="19"/>
        <v>0.22999999999592546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81286.97</v>
      </c>
      <c r="D1064" s="1">
        <f>BILANCA!E86</f>
        <v>85056.2</v>
      </c>
      <c r="E1064" s="1">
        <v>0</v>
      </c>
      <c r="F1064" s="1">
        <v>0</v>
      </c>
      <c r="G1064" s="2">
        <f t="shared" si="22"/>
        <v>20363.348969999999</v>
      </c>
      <c r="H1064" s="2">
        <f t="shared" si="19"/>
        <v>0.22999999999592546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365385.9</v>
      </c>
      <c r="D1112" s="1">
        <f>BILANCA!E134</f>
        <v>385385</v>
      </c>
      <c r="E1112" s="1">
        <v>0</v>
      </c>
      <c r="F1112" s="1">
        <v>0</v>
      </c>
      <c r="G1112" s="2">
        <f t="shared" si="22"/>
        <v>146564.11110000001</v>
      </c>
      <c r="H1112" s="2">
        <f t="shared" si="23"/>
        <v>9.9999999976716936E-2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365385.9</v>
      </c>
      <c r="D1113" s="1">
        <f>BILANCA!E135</f>
        <v>385385</v>
      </c>
      <c r="E1113" s="1">
        <v>0</v>
      </c>
      <c r="F1113" s="1">
        <v>0</v>
      </c>
      <c r="G1113" s="2">
        <f t="shared" si="22"/>
        <v>147700.26699999999</v>
      </c>
      <c r="H1113" s="2">
        <f t="shared" si="23"/>
        <v>9.9999999976716936E-2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365385.9</v>
      </c>
      <c r="D1116" s="1">
        <f>BILANCA!E138</f>
        <v>385385</v>
      </c>
      <c r="E1116" s="1">
        <v>0</v>
      </c>
      <c r="F1116" s="1">
        <v>0</v>
      </c>
      <c r="G1116" s="2">
        <f t="shared" si="22"/>
        <v>151108.7347</v>
      </c>
      <c r="H1116" s="2">
        <f t="shared" si="23"/>
        <v>9.9999999976716936E-2</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88829.5</v>
      </c>
      <c r="D1124" s="1">
        <f>BILANCA!E146</f>
        <v>89242.34</v>
      </c>
      <c r="E1124" s="1">
        <v>0</v>
      </c>
      <c r="F1124" s="1">
        <v>0</v>
      </c>
      <c r="G1124" s="2">
        <f t="shared" si="22"/>
        <v>37691.299379999997</v>
      </c>
      <c r="H1124" s="2">
        <f t="shared" si="23"/>
        <v>0.83999999999650754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11462.75</v>
      </c>
      <c r="D1125" s="1">
        <f>BILANCA!E147</f>
        <v>14760.45</v>
      </c>
      <c r="E1125" s="1">
        <v>0</v>
      </c>
      <c r="F1125" s="1">
        <v>0</v>
      </c>
      <c r="G1125" s="2">
        <f t="shared" si="22"/>
        <v>5819.6782999999996</v>
      </c>
      <c r="H1125" s="2">
        <f t="shared" si="23"/>
        <v>0.7000000000007276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14315.81</v>
      </c>
      <c r="D1136" s="1">
        <f>BILANCA!E158</f>
        <v>31892.85</v>
      </c>
      <c r="E1136" s="1">
        <v>0</v>
      </c>
      <c r="F1136" s="1">
        <v>0</v>
      </c>
      <c r="G1136" s="2">
        <f t="shared" si="22"/>
        <v>11949.531029999998</v>
      </c>
      <c r="H1136" s="2">
        <f t="shared" si="23"/>
        <v>0.34000000000196451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63050.94</v>
      </c>
      <c r="D1137" s="1">
        <f>BILANCA!E159</f>
        <v>40692.129999999997</v>
      </c>
      <c r="E1137" s="1">
        <v>0</v>
      </c>
      <c r="F1137" s="1">
        <v>0</v>
      </c>
      <c r="G1137" s="2">
        <f t="shared" si="22"/>
        <v>22243.020799999998</v>
      </c>
      <c r="H1137" s="2">
        <f t="shared" si="23"/>
        <v>0.18999999999505235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1896.91</v>
      </c>
      <c r="E1138" s="1">
        <v>0</v>
      </c>
      <c r="F1138" s="1">
        <v>0</v>
      </c>
      <c r="G1138" s="2">
        <f t="shared" si="22"/>
        <v>588.0421</v>
      </c>
      <c r="H1138" s="2">
        <f t="shared" si="23"/>
        <v>8.9999999999918145E-2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4503.91</v>
      </c>
      <c r="D1142" s="1">
        <f>BILANCA!E164</f>
        <v>9007.82</v>
      </c>
      <c r="E1142" s="1">
        <v>0</v>
      </c>
      <c r="F1142" s="1">
        <v>0</v>
      </c>
      <c r="G1142" s="2">
        <f t="shared" si="22"/>
        <v>3580.6084499999997</v>
      </c>
      <c r="H1142" s="2">
        <f t="shared" si="23"/>
        <v>0.27000000000043656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4503.91</v>
      </c>
      <c r="D1144" s="1">
        <f>BILANCA!E166</f>
        <v>9007.82</v>
      </c>
      <c r="E1144" s="1">
        <v>0</v>
      </c>
      <c r="F1144" s="1">
        <v>0</v>
      </c>
      <c r="G1144" s="2">
        <f t="shared" si="22"/>
        <v>3625.6475499999997</v>
      </c>
      <c r="H1144" s="2">
        <f t="shared" si="23"/>
        <v>0.27000000000043656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6075577.9100000011</v>
      </c>
      <c r="D1152" s="1">
        <f>BILANCA!E175</f>
        <v>6334482.7500000009</v>
      </c>
      <c r="E1152" s="1">
        <v>0</v>
      </c>
      <c r="F1152" s="1">
        <v>0</v>
      </c>
      <c r="G1152" s="2">
        <f t="shared" si="22"/>
        <v>3167827.8362900005</v>
      </c>
      <c r="H1152" s="2">
        <f t="shared" si="23"/>
        <v>0.33999999798834324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200549.40000000002</v>
      </c>
      <c r="D1153" s="1">
        <f>BILANCA!E176</f>
        <v>144327.48000000001</v>
      </c>
      <c r="E1153" s="1">
        <v>0</v>
      </c>
      <c r="F1153" s="1">
        <v>0</v>
      </c>
      <c r="G1153" s="2">
        <f t="shared" si="22"/>
        <v>83164.741200000019</v>
      </c>
      <c r="H1153" s="2">
        <f t="shared" si="23"/>
        <v>0.88000000003376044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176774.2</v>
      </c>
      <c r="D1154" s="1">
        <f>BILANCA!E177</f>
        <v>144327.48000000001</v>
      </c>
      <c r="E1154" s="1">
        <v>0</v>
      </c>
      <c r="F1154" s="1">
        <v>0</v>
      </c>
      <c r="G1154" s="2">
        <f t="shared" si="22"/>
        <v>79588.386360000019</v>
      </c>
      <c r="H1154" s="2">
        <f t="shared" si="23"/>
        <v>0.68000000002211891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12682.09</v>
      </c>
      <c r="D1155" s="1">
        <f>BILANCA!E178</f>
        <v>18084.55</v>
      </c>
      <c r="E1155" s="1">
        <v>0</v>
      </c>
      <c r="F1155" s="1">
        <v>0</v>
      </c>
      <c r="G1155" s="2">
        <f t="shared" si="22"/>
        <v>8402.4046799999996</v>
      </c>
      <c r="H1155" s="2">
        <f t="shared" si="23"/>
        <v>0.54000000000087311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85617.85</v>
      </c>
      <c r="D1156" s="1">
        <f>BILANCA!E179</f>
        <v>56826.22</v>
      </c>
      <c r="E1156" s="1">
        <v>0</v>
      </c>
      <c r="F1156" s="1">
        <v>0</v>
      </c>
      <c r="G1156" s="2">
        <f t="shared" si="22"/>
        <v>34473.760170000001</v>
      </c>
      <c r="H1156" s="2">
        <f t="shared" si="23"/>
        <v>0.36999999999534339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976.48</v>
      </c>
      <c r="D1157" s="1">
        <f>BILANCA!E180</f>
        <v>1636.99</v>
      </c>
      <c r="E1157" s="1">
        <v>0</v>
      </c>
      <c r="F1157" s="1">
        <v>0</v>
      </c>
      <c r="G1157" s="2">
        <f t="shared" si="22"/>
        <v>739.58003999999994</v>
      </c>
      <c r="H1157" s="2">
        <f t="shared" si="23"/>
        <v>0.49000000000000909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1636.99</v>
      </c>
      <c r="E1158" s="1">
        <v>0</v>
      </c>
      <c r="F1158" s="1">
        <v>0</v>
      </c>
      <c r="G1158" s="2">
        <f t="shared" si="22"/>
        <v>572.94650000000001</v>
      </c>
      <c r="H1158" s="2">
        <f t="shared" si="23"/>
        <v>9.9999999999909051E-3</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976.48</v>
      </c>
      <c r="D1160" s="1">
        <f>BILANCA!E183</f>
        <v>0</v>
      </c>
      <c r="E1160" s="1">
        <v>0</v>
      </c>
      <c r="F1160" s="1">
        <v>0</v>
      </c>
      <c r="G1160" s="2">
        <f t="shared" si="22"/>
        <v>172.83696</v>
      </c>
      <c r="H1160" s="2">
        <f t="shared" si="23"/>
        <v>0.48000000000001819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866.89</v>
      </c>
      <c r="D1161" s="1">
        <f>BILANCA!E184</f>
        <v>567.78</v>
      </c>
      <c r="E1161" s="1">
        <v>0</v>
      </c>
      <c r="F1161" s="1">
        <v>0</v>
      </c>
      <c r="G1161" s="2">
        <f t="shared" si="22"/>
        <v>356.43610000000001</v>
      </c>
      <c r="H1161" s="2">
        <f t="shared" si="23"/>
        <v>0.33000000000004093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5524.47</v>
      </c>
      <c r="E1162" s="1">
        <v>0</v>
      </c>
      <c r="F1162" s="1">
        <v>0</v>
      </c>
      <c r="G1162" s="2">
        <f>B1162/1000*C1162+B1162/500*D1162</f>
        <v>1977.76026</v>
      </c>
      <c r="H1162" s="2">
        <f>ABS(C1162-ROUND(C1162,0))+ABS(D1162-ROUND(D1162,0))</f>
        <v>0.47000000000025466</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803.96</v>
      </c>
      <c r="D1163" s="1">
        <f>BILANCA!E186</f>
        <v>1531.14</v>
      </c>
      <c r="E1163" s="1">
        <v>0</v>
      </c>
      <c r="F1163" s="1">
        <v>0</v>
      </c>
      <c r="G1163" s="2">
        <f t="shared" si="22"/>
        <v>695.92320000000007</v>
      </c>
      <c r="H1163" s="2">
        <f t="shared" si="23"/>
        <v>0.18000000000006366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4840.24</v>
      </c>
      <c r="D1164" s="1">
        <f>BILANCA!E187</f>
        <v>7207.93</v>
      </c>
      <c r="E1164" s="1">
        <v>0</v>
      </c>
      <c r="F1164" s="1">
        <v>0</v>
      </c>
      <c r="G1164" s="2">
        <f t="shared" si="22"/>
        <v>3485.3541</v>
      </c>
      <c r="H1164" s="2">
        <f t="shared" si="23"/>
        <v>0.30999999999949068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70986.69</v>
      </c>
      <c r="D1165" s="1">
        <f>BILANCA!E188</f>
        <v>52948.4</v>
      </c>
      <c r="E1165" s="1">
        <v>0</v>
      </c>
      <c r="F1165" s="1">
        <v>0</v>
      </c>
      <c r="G1165" s="2">
        <f t="shared" si="22"/>
        <v>32192.795180000001</v>
      </c>
      <c r="H1165" s="2">
        <f t="shared" si="23"/>
        <v>0.70999999999912689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23775.200000000001</v>
      </c>
      <c r="D1166" s="1">
        <f>BILANCA!E189</f>
        <v>0</v>
      </c>
      <c r="E1166" s="1">
        <v>0</v>
      </c>
      <c r="F1166" s="1">
        <v>0</v>
      </c>
      <c r="G1166" s="2">
        <f t="shared" si="22"/>
        <v>4350.8616000000002</v>
      </c>
      <c r="H1166" s="2">
        <f t="shared" si="23"/>
        <v>0.2000000000007276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5875028.5100000007</v>
      </c>
      <c r="D1214" s="1">
        <f>BILANCA!E237</f>
        <v>6190155.2700000005</v>
      </c>
      <c r="E1214" s="1">
        <v>0</v>
      </c>
      <c r="F1214" s="1">
        <v>0</v>
      </c>
      <c r="G1214" s="2">
        <f t="shared" si="22"/>
        <v>4216983.3205500003</v>
      </c>
      <c r="H1214" s="2">
        <f t="shared" si="23"/>
        <v>0.75999999977648258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5900676.5100000007</v>
      </c>
      <c r="D1215" s="1">
        <f>BILANCA!E238</f>
        <v>6167944.3300000001</v>
      </c>
      <c r="E1215" s="1">
        <v>0</v>
      </c>
      <c r="F1215" s="1">
        <v>0</v>
      </c>
      <c r="G1215" s="2">
        <f t="shared" si="22"/>
        <v>4230883.1194400005</v>
      </c>
      <c r="H1215" s="2">
        <f t="shared" si="23"/>
        <v>0.81999999936670065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5900676.5100000007</v>
      </c>
      <c r="D1216" s="1">
        <f>BILANCA!E239</f>
        <v>6167944.3300000001</v>
      </c>
      <c r="E1216" s="1">
        <v>0</v>
      </c>
      <c r="F1216" s="1">
        <v>0</v>
      </c>
      <c r="G1216" s="2">
        <f t="shared" si="22"/>
        <v>4249119.6846100008</v>
      </c>
      <c r="H1216" s="2">
        <f t="shared" si="23"/>
        <v>0.81999999936670065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5535290.6100000003</v>
      </c>
      <c r="D1217" s="1">
        <f>BILANCA!E240</f>
        <v>5802558.4299999997</v>
      </c>
      <c r="E1217" s="1">
        <v>0</v>
      </c>
      <c r="F1217" s="1">
        <v>0</v>
      </c>
      <c r="G1217" s="2">
        <f t="shared" si="22"/>
        <v>4010855.3479800001</v>
      </c>
      <c r="H1217" s="2">
        <f t="shared" si="23"/>
        <v>0.81999999936670065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365385.9</v>
      </c>
      <c r="D1218" s="1">
        <f>BILANCA!E241</f>
        <v>365385.9</v>
      </c>
      <c r="E1218" s="1">
        <v>0</v>
      </c>
      <c r="F1218" s="1">
        <v>0</v>
      </c>
      <c r="G1218" s="2">
        <f t="shared" si="22"/>
        <v>257597.05949999997</v>
      </c>
      <c r="H1218" s="2">
        <f t="shared" si="23"/>
        <v>0.19999999995343387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-118981.41</v>
      </c>
      <c r="D1222" s="1">
        <f>BILANCA!E245</f>
        <v>22210.94</v>
      </c>
      <c r="E1222" s="1">
        <v>0</v>
      </c>
      <c r="F1222" s="1">
        <v>0</v>
      </c>
      <c r="G1222" s="2">
        <f t="shared" si="22"/>
        <v>-17819.72767</v>
      </c>
      <c r="H1222" s="2">
        <f t="shared" si="23"/>
        <v>0.47000000000480213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22210.94</v>
      </c>
      <c r="E1223" s="1">
        <v>0</v>
      </c>
      <c r="F1223" s="1">
        <v>0</v>
      </c>
      <c r="G1223" s="2">
        <f t="shared" si="22"/>
        <v>10661.251199999999</v>
      </c>
      <c r="H1223" s="2">
        <f t="shared" si="23"/>
        <v>6.0000000001309672E-2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22210.94</v>
      </c>
      <c r="E1224" s="1">
        <v>0</v>
      </c>
      <c r="F1224" s="1">
        <v>0</v>
      </c>
      <c r="G1224" s="2">
        <f t="shared" si="22"/>
        <v>10705.673079999999</v>
      </c>
      <c r="H1224" s="2">
        <f t="shared" si="23"/>
        <v>6.0000000001309672E-2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118981.41</v>
      </c>
      <c r="D1227" s="1">
        <f>BILANCA!E250</f>
        <v>0</v>
      </c>
      <c r="E1227" s="1">
        <v>0</v>
      </c>
      <c r="F1227" s="1">
        <v>0</v>
      </c>
      <c r="G1227" s="2">
        <f t="shared" si="22"/>
        <v>29031.464039999999</v>
      </c>
      <c r="H1227" s="2">
        <f t="shared" si="23"/>
        <v>0.41000000000349246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118981.41</v>
      </c>
      <c r="D1228" s="1">
        <f>BILANCA!E251</f>
        <v>0</v>
      </c>
      <c r="E1228" s="1">
        <v>0</v>
      </c>
      <c r="F1228" s="1">
        <v>0</v>
      </c>
      <c r="G1228" s="2">
        <f t="shared" si="22"/>
        <v>29150.445449999999</v>
      </c>
      <c r="H1228" s="2">
        <f t="shared" si="23"/>
        <v>0.41000000000349246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88829.5</v>
      </c>
      <c r="D1232" s="1">
        <f>BILANCA!E255</f>
        <v>0</v>
      </c>
      <c r="E1232" s="1">
        <v>0</v>
      </c>
      <c r="F1232" s="1">
        <v>0</v>
      </c>
      <c r="G1232" s="2">
        <f t="shared" si="22"/>
        <v>22118.5455</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4503.91</v>
      </c>
      <c r="D1233" s="1">
        <f>BILANCA!E256</f>
        <v>0</v>
      </c>
      <c r="E1233" s="1">
        <v>0</v>
      </c>
      <c r="F1233" s="1">
        <v>0</v>
      </c>
      <c r="G1233" s="2">
        <f t="shared" si="22"/>
        <v>1125.9775</v>
      </c>
      <c r="H1233" s="2">
        <f t="shared" si="23"/>
        <v>9.0000000000145519E-2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88829.5</v>
      </c>
      <c r="D1240" s="1">
        <f>BILANCA!E264</f>
        <v>89242.34</v>
      </c>
      <c r="E1240" s="1">
        <v>0</v>
      </c>
      <c r="F1240" s="1">
        <v>0</v>
      </c>
      <c r="G1240" s="2">
        <f t="shared" si="22"/>
        <v>68699.744260000007</v>
      </c>
      <c r="H1240" s="2">
        <f t="shared" si="23"/>
        <v>0.83999999999650754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4503.91</v>
      </c>
      <c r="D1242" s="1">
        <f>BILANCA!E266</f>
        <v>9007.82</v>
      </c>
      <c r="E1242" s="1">
        <v>0</v>
      </c>
      <c r="F1242" s="1">
        <v>0</v>
      </c>
      <c r="G1242" s="2">
        <f t="shared" ref="G1242:G1479" si="24">B1242/1000*C1242+B1242/500*D1242</f>
        <v>5832.5634499999996</v>
      </c>
      <c r="H1242" s="2">
        <f t="shared" si="23"/>
        <v>0.27000000000043656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81286.97</v>
      </c>
      <c r="D1247" s="1">
        <f>BILANCA!E271</f>
        <v>85056.2</v>
      </c>
      <c r="E1247" s="1">
        <v>0</v>
      </c>
      <c r="F1247" s="1">
        <v>0</v>
      </c>
      <c r="G1247" s="2">
        <f t="shared" si="24"/>
        <v>66369.433680000002</v>
      </c>
      <c r="H1247" s="2">
        <f t="shared" si="23"/>
        <v>0.22999999999592546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136128.66</v>
      </c>
      <c r="D1263" s="1">
        <f>BILANCA!E287</f>
        <v>100533.67</v>
      </c>
      <c r="E1263" s="1">
        <v>0</v>
      </c>
      <c r="F1263" s="1">
        <v>0</v>
      </c>
      <c r="G1263" s="2">
        <f t="shared" si="24"/>
        <v>94414.88</v>
      </c>
      <c r="H1263" s="2">
        <f t="shared" si="23"/>
        <v>0.66999999999825377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40645.54</v>
      </c>
      <c r="D1264" s="1">
        <f>BILANCA!E288</f>
        <v>43793.81</v>
      </c>
      <c r="E1264" s="1">
        <v>0</v>
      </c>
      <c r="F1264" s="1">
        <v>0</v>
      </c>
      <c r="G1264" s="2">
        <f t="shared" si="24"/>
        <v>36033.517960000005</v>
      </c>
      <c r="H1264" s="2">
        <f t="shared" si="23"/>
        <v>0.65000000000145519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4621.7</v>
      </c>
      <c r="D1265" s="1">
        <f>BILANCA!E289</f>
        <v>0</v>
      </c>
      <c r="E1265" s="1">
        <v>0</v>
      </c>
      <c r="F1265" s="1">
        <v>0</v>
      </c>
      <c r="G1265" s="2">
        <f t="shared" si="24"/>
        <v>1303.3193999999999</v>
      </c>
      <c r="H1265" s="2">
        <f t="shared" si="23"/>
        <v>0.3000000000001819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19153.5</v>
      </c>
      <c r="D1266" s="1">
        <f>BILANCA!E290</f>
        <v>0</v>
      </c>
      <c r="E1266" s="1">
        <v>0</v>
      </c>
      <c r="F1266" s="1">
        <v>0</v>
      </c>
      <c r="G1266" s="2">
        <f t="shared" si="24"/>
        <v>5420.4404999999997</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479092.70999999996</v>
      </c>
      <c r="D1299" s="6">
        <f>'RAS-funkcijski'!E5</f>
        <v>955758.99</v>
      </c>
      <c r="E1299" s="6">
        <v>0</v>
      </c>
      <c r="F1299" s="6">
        <v>0</v>
      </c>
      <c r="G1299" s="7">
        <f t="shared" si="24"/>
        <v>2390.61069</v>
      </c>
      <c r="H1299" s="7">
        <f t="shared" si="23"/>
        <v>0.30000000004656613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33225.379999999997</v>
      </c>
      <c r="E1300" s="1">
        <v>0</v>
      </c>
      <c r="F1300" s="1">
        <v>0</v>
      </c>
      <c r="G1300" s="2">
        <f t="shared" si="24"/>
        <v>132.90152</v>
      </c>
      <c r="H1300" s="2">
        <f t="shared" si="23"/>
        <v>0.37999999999738066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33225.379999999997</v>
      </c>
      <c r="E1301" s="1">
        <v>0</v>
      </c>
      <c r="F1301" s="1">
        <v>0</v>
      </c>
      <c r="G1301" s="2">
        <f t="shared" si="24"/>
        <v>199.35227999999998</v>
      </c>
      <c r="H1301" s="2">
        <f t="shared" si="23"/>
        <v>0.37999999999738066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198594.34</v>
      </c>
      <c r="D1307" s="1">
        <f>'RAS-funkcijski'!E13</f>
        <v>891512.92999999993</v>
      </c>
      <c r="E1307" s="1">
        <v>0</v>
      </c>
      <c r="F1307" s="1">
        <v>0</v>
      </c>
      <c r="G1307" s="2">
        <f t="shared" si="24"/>
        <v>17834.581799999996</v>
      </c>
      <c r="H1307" s="2">
        <f t="shared" si="23"/>
        <v>0.41000000006170012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198594.34</v>
      </c>
      <c r="D1308" s="1">
        <f>'RAS-funkcijski'!E14</f>
        <v>218868.34</v>
      </c>
      <c r="E1308" s="1">
        <v>0</v>
      </c>
      <c r="F1308" s="1">
        <v>0</v>
      </c>
      <c r="G1308" s="2">
        <f t="shared" si="24"/>
        <v>6363.3101999999999</v>
      </c>
      <c r="H1308" s="2">
        <f t="shared" si="23"/>
        <v>0.67999999999301508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672644.59</v>
      </c>
      <c r="E1310" s="1">
        <v>0</v>
      </c>
      <c r="F1310" s="1">
        <v>0</v>
      </c>
      <c r="G1310" s="2">
        <f t="shared" si="24"/>
        <v>16143.470159999999</v>
      </c>
      <c r="H1310" s="2">
        <f t="shared" si="23"/>
        <v>0.41000000003259629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3049.48</v>
      </c>
      <c r="E1312" s="1">
        <v>0</v>
      </c>
      <c r="F1312" s="1">
        <v>0</v>
      </c>
      <c r="G1312" s="2">
        <f t="shared" si="24"/>
        <v>85.385440000000003</v>
      </c>
      <c r="H1312" s="2">
        <f t="shared" si="23"/>
        <v>0.48000000000001819</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280498.37</v>
      </c>
      <c r="D1315" s="1">
        <f>'RAS-funkcijski'!E21</f>
        <v>27971.200000000001</v>
      </c>
      <c r="E1315" s="1">
        <v>0</v>
      </c>
      <c r="F1315" s="1">
        <v>0</v>
      </c>
      <c r="G1315" s="2">
        <f t="shared" si="24"/>
        <v>5719.4930900000008</v>
      </c>
      <c r="H1315" s="2">
        <f t="shared" si="23"/>
        <v>0.56999999999607098</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12355.65</v>
      </c>
      <c r="E1316" s="1">
        <v>0</v>
      </c>
      <c r="F1316" s="1">
        <v>0</v>
      </c>
      <c r="G1316" s="2">
        <f t="shared" si="24"/>
        <v>444.80339999999995</v>
      </c>
      <c r="H1316" s="2">
        <f t="shared" si="23"/>
        <v>0.3500000000003638</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12355.65</v>
      </c>
      <c r="E1318" s="1">
        <v>0</v>
      </c>
      <c r="F1318" s="1">
        <v>0</v>
      </c>
      <c r="G1318" s="2">
        <f t="shared" si="24"/>
        <v>494.226</v>
      </c>
      <c r="H1318" s="2">
        <f t="shared" si="23"/>
        <v>0.3500000000003638</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44115.75</v>
      </c>
      <c r="E1322" s="1">
        <v>0</v>
      </c>
      <c r="F1322" s="1">
        <v>0</v>
      </c>
      <c r="G1322" s="2">
        <f t="shared" si="24"/>
        <v>2117.556</v>
      </c>
      <c r="H1322" s="2">
        <f t="shared" si="23"/>
        <v>0.25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44115.75</v>
      </c>
      <c r="E1324" s="1">
        <v>0</v>
      </c>
      <c r="F1324" s="1">
        <v>0</v>
      </c>
      <c r="G1324" s="2">
        <f t="shared" si="24"/>
        <v>2294.0189999999998</v>
      </c>
      <c r="H1324" s="2">
        <f t="shared" si="23"/>
        <v>0.25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83636.840000000011</v>
      </c>
      <c r="E1329" s="1">
        <v>0</v>
      </c>
      <c r="F1329" s="1">
        <v>0</v>
      </c>
      <c r="G1329" s="2">
        <f t="shared" si="24"/>
        <v>5185.4840800000011</v>
      </c>
      <c r="H1329" s="2">
        <f t="shared" si="23"/>
        <v>0.15999999998894054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3432.15</v>
      </c>
      <c r="E1333" s="1">
        <v>0</v>
      </c>
      <c r="F1333" s="1">
        <v>0</v>
      </c>
      <c r="G1333" s="2">
        <f t="shared" si="24"/>
        <v>240.25050000000002</v>
      </c>
      <c r="H1333" s="2">
        <f t="shared" si="23"/>
        <v>0.15000000000009095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3432.15</v>
      </c>
      <c r="E1334" s="1">
        <v>0</v>
      </c>
      <c r="F1334" s="1">
        <v>0</v>
      </c>
      <c r="G1334" s="2">
        <f t="shared" si="24"/>
        <v>247.11479999999997</v>
      </c>
      <c r="H1334" s="2">
        <f t="shared" si="23"/>
        <v>0.15000000000009095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19057.330000000002</v>
      </c>
      <c r="E1344" s="1">
        <v>0</v>
      </c>
      <c r="F1344" s="1">
        <v>0</v>
      </c>
      <c r="G1344" s="2">
        <f t="shared" si="24"/>
        <v>1753.2743600000001</v>
      </c>
      <c r="H1344" s="2">
        <f t="shared" si="27"/>
        <v>0.33000000000174623</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19057.330000000002</v>
      </c>
      <c r="E1346" s="1">
        <v>0</v>
      </c>
      <c r="F1346" s="1">
        <v>0</v>
      </c>
      <c r="G1346" s="2">
        <f t="shared" si="24"/>
        <v>1829.5036800000003</v>
      </c>
      <c r="H1346" s="2">
        <f t="shared" si="27"/>
        <v>0.33000000000174623</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41220.300000000003</v>
      </c>
      <c r="E1348" s="1">
        <v>0</v>
      </c>
      <c r="F1348" s="1">
        <v>0</v>
      </c>
      <c r="G1348" s="2">
        <f t="shared" si="24"/>
        <v>4122.0300000000007</v>
      </c>
      <c r="H1348" s="2">
        <f t="shared" si="27"/>
        <v>0.30000000000291038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41220.300000000003</v>
      </c>
      <c r="E1349" s="1">
        <v>0</v>
      </c>
      <c r="F1349" s="1">
        <v>0</v>
      </c>
      <c r="G1349" s="2">
        <f t="shared" si="24"/>
        <v>4204.4705999999996</v>
      </c>
      <c r="H1349" s="2">
        <f t="shared" si="27"/>
        <v>0.30000000000291038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19927.060000000001</v>
      </c>
      <c r="E1355" s="1">
        <v>0</v>
      </c>
      <c r="F1355" s="1">
        <v>0</v>
      </c>
      <c r="G1355" s="2">
        <f t="shared" si="24"/>
        <v>2271.6848400000003</v>
      </c>
      <c r="H1355" s="2">
        <f t="shared" si="27"/>
        <v>6.0000000001309672E-2</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1991</v>
      </c>
      <c r="E1356" s="1">
        <v>0</v>
      </c>
      <c r="F1356" s="1">
        <v>0</v>
      </c>
      <c r="G1356" s="2">
        <f t="shared" si="24"/>
        <v>230.95600000000002</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17936.060000000001</v>
      </c>
      <c r="E1358" s="1">
        <v>0</v>
      </c>
      <c r="F1358" s="1">
        <v>0</v>
      </c>
      <c r="G1358" s="2">
        <f t="shared" si="24"/>
        <v>2152.3272000000002</v>
      </c>
      <c r="H1358" s="2">
        <f t="shared" si="27"/>
        <v>6.0000000001309672E-2</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21366.7</v>
      </c>
      <c r="E1369" s="1">
        <v>0</v>
      </c>
      <c r="F1369" s="1">
        <v>0</v>
      </c>
      <c r="G1369" s="2">
        <f t="shared" si="24"/>
        <v>3034.0713999999998</v>
      </c>
      <c r="H1369" s="2">
        <f t="shared" si="27"/>
        <v>0.2999999999992724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21366.7</v>
      </c>
      <c r="E1372" s="1">
        <v>0</v>
      </c>
      <c r="F1372" s="1">
        <v>0</v>
      </c>
      <c r="G1372" s="2">
        <f t="shared" si="24"/>
        <v>3162.2716</v>
      </c>
      <c r="H1372" s="2">
        <f t="shared" si="27"/>
        <v>0.2999999999992724</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409575.4</v>
      </c>
      <c r="D1376" s="1">
        <f>'RAS-funkcijski'!E82</f>
        <v>105846.16999999998</v>
      </c>
      <c r="E1376" s="1">
        <v>0</v>
      </c>
      <c r="F1376" s="1">
        <v>0</v>
      </c>
      <c r="G1376" s="2">
        <f t="shared" si="24"/>
        <v>48458.883719999998</v>
      </c>
      <c r="H1376" s="2">
        <f t="shared" si="27"/>
        <v>0.57000000000698492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25287.79</v>
      </c>
      <c r="E1378" s="1">
        <v>0</v>
      </c>
      <c r="F1378" s="1">
        <v>0</v>
      </c>
      <c r="G1378" s="2">
        <f t="shared" si="24"/>
        <v>4046.0464000000002</v>
      </c>
      <c r="H1378" s="2">
        <f t="shared" si="27"/>
        <v>0.20999999999912689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50790.92</v>
      </c>
      <c r="E1380" s="1">
        <v>0</v>
      </c>
      <c r="F1380" s="1">
        <v>0</v>
      </c>
      <c r="G1380" s="2">
        <f t="shared" si="24"/>
        <v>8329.7108800000005</v>
      </c>
      <c r="H1380" s="2">
        <f t="shared" si="27"/>
        <v>8.000000000174623E-2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1637.5</v>
      </c>
      <c r="E1381" s="1">
        <v>0</v>
      </c>
      <c r="F1381" s="1">
        <v>0</v>
      </c>
      <c r="G1381" s="2">
        <f t="shared" si="24"/>
        <v>271.82499999999999</v>
      </c>
      <c r="H1381" s="2">
        <f t="shared" si="27"/>
        <v>0.5</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409575.4</v>
      </c>
      <c r="D1382" s="1">
        <f>'RAS-funkcijski'!E88</f>
        <v>28129.96</v>
      </c>
      <c r="E1382" s="1">
        <v>0</v>
      </c>
      <c r="F1382" s="1">
        <v>0</v>
      </c>
      <c r="G1382" s="2">
        <f t="shared" si="24"/>
        <v>39130.166880000004</v>
      </c>
      <c r="H1382" s="2">
        <f t="shared" si="27"/>
        <v>0.44000000002415618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513177.2</v>
      </c>
      <c r="D1401" s="1">
        <f>'RAS-funkcijski'!E107</f>
        <v>178507.06</v>
      </c>
      <c r="E1401" s="1">
        <v>0</v>
      </c>
      <c r="F1401" s="1">
        <v>0</v>
      </c>
      <c r="G1401" s="2">
        <f t="shared" si="24"/>
        <v>89629.705959999992</v>
      </c>
      <c r="H1401" s="2">
        <f t="shared" si="27"/>
        <v>0.26000000000931323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52527.199999999997</v>
      </c>
      <c r="E1402" s="1">
        <v>0</v>
      </c>
      <c r="F1402" s="1">
        <v>0</v>
      </c>
      <c r="G1402" s="2">
        <f t="shared" si="24"/>
        <v>10925.657599999999</v>
      </c>
      <c r="H1402" s="2">
        <f t="shared" si="27"/>
        <v>0.19999999999708962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74570.600000000006</v>
      </c>
      <c r="E1403" s="1">
        <v>0</v>
      </c>
      <c r="F1403" s="1">
        <v>0</v>
      </c>
      <c r="G1403" s="2">
        <f t="shared" si="24"/>
        <v>15659.826000000001</v>
      </c>
      <c r="H1403" s="2">
        <f t="shared" si="27"/>
        <v>0.39999999999417923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37409.26</v>
      </c>
      <c r="E1404" s="1">
        <v>0</v>
      </c>
      <c r="F1404" s="1">
        <v>0</v>
      </c>
      <c r="G1404" s="2">
        <f t="shared" si="24"/>
        <v>7930.7631200000005</v>
      </c>
      <c r="H1404" s="2">
        <f t="shared" si="27"/>
        <v>0.26000000000203727</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14000</v>
      </c>
      <c r="E1405" s="1">
        <v>0</v>
      </c>
      <c r="F1405" s="1">
        <v>0</v>
      </c>
      <c r="G1405" s="2">
        <f t="shared" si="24"/>
        <v>2996</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513177.2</v>
      </c>
      <c r="D1407" s="1">
        <f>'RAS-funkcijski'!E113</f>
        <v>0</v>
      </c>
      <c r="E1407" s="1">
        <v>0</v>
      </c>
      <c r="F1407" s="1">
        <v>0</v>
      </c>
      <c r="G1407" s="2">
        <f t="shared" si="24"/>
        <v>55936.3148</v>
      </c>
      <c r="H1407" s="2">
        <f t="shared" si="27"/>
        <v>0.20000000001164153</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161124.28999999998</v>
      </c>
      <c r="E1408" s="1">
        <v>0</v>
      </c>
      <c r="F1408" s="1">
        <v>0</v>
      </c>
      <c r="G1408" s="2">
        <f t="shared" si="24"/>
        <v>35447.343799999995</v>
      </c>
      <c r="H1408" s="2">
        <f t="shared" si="27"/>
        <v>0.28999999997904524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133733.74</v>
      </c>
      <c r="E1409" s="1">
        <v>0</v>
      </c>
      <c r="F1409" s="1">
        <v>0</v>
      </c>
      <c r="G1409" s="2">
        <f t="shared" si="24"/>
        <v>29688.89028</v>
      </c>
      <c r="H1409" s="2">
        <f t="shared" si="27"/>
        <v>0.26000000000931323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75667.23</v>
      </c>
      <c r="E1410" s="1">
        <v>0</v>
      </c>
      <c r="F1410" s="1">
        <v>0</v>
      </c>
      <c r="G1410" s="2">
        <f t="shared" si="24"/>
        <v>16949.45952</v>
      </c>
      <c r="H1410" s="2">
        <f t="shared" si="27"/>
        <v>0.22999999999592546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58066.51</v>
      </c>
      <c r="E1411" s="1">
        <v>0</v>
      </c>
      <c r="F1411" s="1">
        <v>0</v>
      </c>
      <c r="G1411" s="2">
        <f t="shared" si="24"/>
        <v>13123.031260000002</v>
      </c>
      <c r="H1411" s="2">
        <f t="shared" si="27"/>
        <v>0.48999999999796273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9466.2199999999993</v>
      </c>
      <c r="E1412" s="1">
        <v>0</v>
      </c>
      <c r="F1412" s="1">
        <v>0</v>
      </c>
      <c r="G1412" s="2">
        <f t="shared" si="24"/>
        <v>2158.2981599999998</v>
      </c>
      <c r="H1412" s="2">
        <f t="shared" si="27"/>
        <v>0.21999999999934516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9466.2199999999993</v>
      </c>
      <c r="E1414" s="1">
        <v>0</v>
      </c>
      <c r="F1414" s="1">
        <v>0</v>
      </c>
      <c r="G1414" s="2">
        <f t="shared" si="24"/>
        <v>2196.1630399999999</v>
      </c>
      <c r="H1414" s="2">
        <f t="shared" si="27"/>
        <v>0.21999999999934516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17924.330000000002</v>
      </c>
      <c r="E1416" s="1">
        <v>0</v>
      </c>
      <c r="F1416" s="1">
        <v>0</v>
      </c>
      <c r="G1416" s="2">
        <f t="shared" si="24"/>
        <v>4230.1418800000001</v>
      </c>
      <c r="H1416" s="2">
        <f t="shared" si="27"/>
        <v>0.33000000000174623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17924.330000000002</v>
      </c>
      <c r="E1417" s="1">
        <v>0</v>
      </c>
      <c r="F1417" s="1">
        <v>0</v>
      </c>
      <c r="G1417" s="2">
        <f t="shared" si="24"/>
        <v>4265.9905399999998</v>
      </c>
      <c r="H1417" s="2">
        <f t="shared" si="27"/>
        <v>0.33000000000174623</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70068.639999999999</v>
      </c>
      <c r="E1423" s="1">
        <v>0</v>
      </c>
      <c r="F1423" s="1">
        <v>0</v>
      </c>
      <c r="G1423" s="2">
        <f t="shared" si="24"/>
        <v>17517.16</v>
      </c>
      <c r="H1423" s="2">
        <f t="shared" si="27"/>
        <v>0.36000000000058208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3159.67</v>
      </c>
      <c r="E1429" s="1">
        <v>0</v>
      </c>
      <c r="F1429" s="1">
        <v>0</v>
      </c>
      <c r="G1429" s="2">
        <f t="shared" si="24"/>
        <v>827.83354000000008</v>
      </c>
      <c r="H1429" s="2">
        <f t="shared" si="27"/>
        <v>0.32999999999992724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28025.66</v>
      </c>
      <c r="E1431" s="1">
        <v>0</v>
      </c>
      <c r="F1431" s="1">
        <v>0</v>
      </c>
      <c r="G1431" s="2">
        <f t="shared" si="24"/>
        <v>7454.8255600000002</v>
      </c>
      <c r="H1431" s="2">
        <f t="shared" si="27"/>
        <v>0.34000000000014552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38883.31</v>
      </c>
      <c r="E1432" s="1">
        <v>0</v>
      </c>
      <c r="F1432" s="1">
        <v>0</v>
      </c>
      <c r="G1432" s="2">
        <f t="shared" si="24"/>
        <v>10420.727080000001</v>
      </c>
      <c r="H1432" s="2">
        <f t="shared" si="27"/>
        <v>0.30999999999767169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1401845.31</v>
      </c>
      <c r="D1435" s="13">
        <f>'RAS-funkcijski'!E141</f>
        <v>1632780.0899999999</v>
      </c>
      <c r="E1435" s="13">
        <v>0</v>
      </c>
      <c r="F1435" s="13">
        <v>0</v>
      </c>
      <c r="G1435" s="14">
        <f t="shared" si="24"/>
        <v>639434.55212999997</v>
      </c>
      <c r="H1435" s="14">
        <f t="shared" si="27"/>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200549.4</v>
      </c>
      <c r="D1480" s="6"/>
      <c r="E1480" s="6">
        <v>0</v>
      </c>
      <c r="F1480" s="6">
        <v>0</v>
      </c>
      <c r="G1480" s="7">
        <f t="shared" ref="G1480:G1580" si="34">B1480/1000*C1480</f>
        <v>200.54939999999999</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1934162.81</v>
      </c>
      <c r="D1481" s="1">
        <v>0</v>
      </c>
      <c r="E1481" s="1">
        <v>0</v>
      </c>
      <c r="F1481" s="1">
        <v>0</v>
      </c>
      <c r="G1481" s="2">
        <f t="shared" si="34"/>
        <v>3868.3256200000001</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1497215.2</v>
      </c>
      <c r="D1483" s="1">
        <v>0</v>
      </c>
      <c r="E1483" s="1">
        <v>0</v>
      </c>
      <c r="F1483" s="1">
        <v>0</v>
      </c>
      <c r="G1483" s="2">
        <f t="shared" si="34"/>
        <v>5988.8608000000004</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220665.7</v>
      </c>
      <c r="D1484" s="1">
        <v>0</v>
      </c>
      <c r="E1484" s="1">
        <v>0</v>
      </c>
      <c r="F1484" s="1">
        <v>0</v>
      </c>
      <c r="G1484" s="2">
        <f t="shared" si="34"/>
        <v>1103.3285000000001</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571126.5</v>
      </c>
      <c r="D1485" s="1">
        <v>0</v>
      </c>
      <c r="E1485" s="1">
        <v>0</v>
      </c>
      <c r="F1485" s="1">
        <v>0</v>
      </c>
      <c r="G1485" s="2">
        <f t="shared" si="34"/>
        <v>3426.759</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3340.91</v>
      </c>
      <c r="D1486" s="1">
        <v>0</v>
      </c>
      <c r="E1486" s="1">
        <v>0</v>
      </c>
      <c r="F1486" s="1">
        <v>0</v>
      </c>
      <c r="G1486" s="2">
        <f t="shared" si="34"/>
        <v>23.386369999999999</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24480.48</v>
      </c>
      <c r="D1487" s="1">
        <v>0</v>
      </c>
      <c r="E1487" s="1">
        <v>0</v>
      </c>
      <c r="F1487" s="1">
        <v>0</v>
      </c>
      <c r="G1487" s="2">
        <f t="shared" si="34"/>
        <v>195.84384</v>
      </c>
      <c r="H1487" s="2">
        <f t="shared" si="35"/>
        <v>0.47999999999956344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20455.59</v>
      </c>
      <c r="D1488" s="1">
        <v>0</v>
      </c>
      <c r="E1488" s="1">
        <v>0</v>
      </c>
      <c r="F1488" s="1">
        <v>0</v>
      </c>
      <c r="G1488" s="2">
        <f>B1488/1000*C1488</f>
        <v>184.10030999999998</v>
      </c>
      <c r="H1488" s="2">
        <f>ABS(C1488-ROUND(C1488,0))</f>
        <v>0.40999999999985448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55487.81</v>
      </c>
      <c r="D1489" s="1">
        <v>0</v>
      </c>
      <c r="E1489" s="1">
        <v>0</v>
      </c>
      <c r="F1489" s="1">
        <v>0</v>
      </c>
      <c r="G1489" s="2">
        <f t="shared" si="34"/>
        <v>554.87810000000002</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71991.61</v>
      </c>
      <c r="D1490" s="1">
        <v>0</v>
      </c>
      <c r="E1490" s="1">
        <v>0</v>
      </c>
      <c r="F1490" s="1">
        <v>0</v>
      </c>
      <c r="G1490" s="2">
        <f t="shared" si="34"/>
        <v>791.90770999999995</v>
      </c>
      <c r="H1490" s="2">
        <f t="shared" si="35"/>
        <v>0.38999999999941792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529666.6</v>
      </c>
      <c r="D1491" s="1">
        <v>0</v>
      </c>
      <c r="E1491" s="1">
        <v>0</v>
      </c>
      <c r="F1491" s="1">
        <v>0</v>
      </c>
      <c r="G1491" s="2">
        <f t="shared" si="34"/>
        <v>6355.9992000000002</v>
      </c>
      <c r="H1491" s="2">
        <f t="shared" si="35"/>
        <v>0.40000000002328306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436947.61</v>
      </c>
      <c r="D1492" s="1">
        <v>0</v>
      </c>
      <c r="E1492" s="1">
        <v>0</v>
      </c>
      <c r="F1492" s="1">
        <v>0</v>
      </c>
      <c r="G1492" s="2">
        <f t="shared" si="34"/>
        <v>5680.3189299999995</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1990384.73</v>
      </c>
      <c r="D1499" s="1">
        <v>0</v>
      </c>
      <c r="E1499" s="1">
        <v>0</v>
      </c>
      <c r="F1499" s="1">
        <v>0</v>
      </c>
      <c r="G1499" s="2">
        <f t="shared" si="34"/>
        <v>39807.694600000003</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1532183.55</v>
      </c>
      <c r="D1501" s="1">
        <v>0</v>
      </c>
      <c r="E1501" s="1">
        <v>0</v>
      </c>
      <c r="F1501" s="1">
        <v>0</v>
      </c>
      <c r="G1501" s="2">
        <f t="shared" si="34"/>
        <v>33708.038099999998</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215263.24</v>
      </c>
      <c r="D1502" s="1">
        <v>0</v>
      </c>
      <c r="E1502" s="1">
        <v>0</v>
      </c>
      <c r="F1502" s="1">
        <v>0</v>
      </c>
      <c r="G1502" s="2">
        <f t="shared" si="34"/>
        <v>4951.0545199999997</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608699.66</v>
      </c>
      <c r="D1503" s="1">
        <v>0</v>
      </c>
      <c r="E1503" s="1">
        <v>0</v>
      </c>
      <c r="F1503" s="1">
        <v>0</v>
      </c>
      <c r="G1503" s="2">
        <f t="shared" si="34"/>
        <v>14608.791840000002</v>
      </c>
      <c r="H1503" s="2">
        <f t="shared" si="35"/>
        <v>0.33999999996740371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2656.65</v>
      </c>
      <c r="D1504" s="1">
        <v>0</v>
      </c>
      <c r="E1504" s="1">
        <v>0</v>
      </c>
      <c r="F1504" s="1">
        <v>0</v>
      </c>
      <c r="G1504" s="2">
        <f t="shared" si="34"/>
        <v>66.416250000000005</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24779.59</v>
      </c>
      <c r="D1505" s="1">
        <v>0</v>
      </c>
      <c r="E1505" s="1">
        <v>0</v>
      </c>
      <c r="F1505" s="1">
        <v>0</v>
      </c>
      <c r="G1505" s="2">
        <f t="shared" si="34"/>
        <v>644.26933999999994</v>
      </c>
      <c r="H1505" s="2">
        <f t="shared" si="35"/>
        <v>0.40999999999985448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13008.1</v>
      </c>
      <c r="D1506" s="1">
        <v>0</v>
      </c>
      <c r="E1506" s="1">
        <v>0</v>
      </c>
      <c r="F1506" s="1">
        <v>0</v>
      </c>
      <c r="G1506" s="2">
        <f>B1506/1000*C1506</f>
        <v>351.21870000000001</v>
      </c>
      <c r="H1506" s="2">
        <f>ABS(C1506-ROUND(C1506,0))</f>
        <v>0.1000000000003638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58450.43</v>
      </c>
      <c r="D1507" s="1">
        <v>0</v>
      </c>
      <c r="E1507" s="1">
        <v>0</v>
      </c>
      <c r="F1507" s="1">
        <v>0</v>
      </c>
      <c r="G1507" s="2">
        <f t="shared" si="34"/>
        <v>1636.61204</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68290.28</v>
      </c>
      <c r="D1508" s="1">
        <v>0</v>
      </c>
      <c r="E1508" s="1">
        <v>0</v>
      </c>
      <c r="F1508" s="1">
        <v>0</v>
      </c>
      <c r="G1508" s="2">
        <f t="shared" si="34"/>
        <v>1980.41812</v>
      </c>
      <c r="H1508" s="2">
        <f t="shared" si="35"/>
        <v>0.27999999999883585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541035.6</v>
      </c>
      <c r="D1509" s="1">
        <v>0</v>
      </c>
      <c r="E1509" s="1">
        <v>0</v>
      </c>
      <c r="F1509" s="1">
        <v>0</v>
      </c>
      <c r="G1509" s="2">
        <f t="shared" si="34"/>
        <v>16231.067999999999</v>
      </c>
      <c r="H1509" s="2">
        <f t="shared" si="35"/>
        <v>0.40000000002328306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458201.18</v>
      </c>
      <c r="D1510" s="1">
        <v>0</v>
      </c>
      <c r="E1510" s="1">
        <v>0</v>
      </c>
      <c r="F1510" s="1">
        <v>0</v>
      </c>
      <c r="G1510" s="2">
        <f t="shared" si="34"/>
        <v>14204.236579999999</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144327.47999999998</v>
      </c>
      <c r="D1517" s="1">
        <v>0</v>
      </c>
      <c r="E1517" s="1">
        <v>0</v>
      </c>
      <c r="F1517" s="1">
        <v>0</v>
      </c>
      <c r="G1517" s="2">
        <f t="shared" si="34"/>
        <v>5484.4442399999989</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100533.66999999998</v>
      </c>
      <c r="D1518" s="1">
        <v>0</v>
      </c>
      <c r="E1518" s="1">
        <v>0</v>
      </c>
      <c r="F1518" s="1">
        <v>0</v>
      </c>
      <c r="G1518" s="2">
        <f t="shared" si="34"/>
        <v>3920.8131299999995</v>
      </c>
      <c r="H1518" s="2">
        <f t="shared" si="35"/>
        <v>0.33000000001629815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100533.66999999998</v>
      </c>
      <c r="D1524" s="1">
        <v>0</v>
      </c>
      <c r="E1524" s="1">
        <v>0</v>
      </c>
      <c r="F1524" s="1">
        <v>0</v>
      </c>
      <c r="G1524" s="2">
        <f t="shared" si="34"/>
        <v>4524.0151499999993</v>
      </c>
      <c r="H1524" s="2">
        <f t="shared" si="35"/>
        <v>0.33000000001629815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18084.55</v>
      </c>
      <c r="D1525" s="1">
        <v>0</v>
      </c>
      <c r="E1525" s="1">
        <v>0</v>
      </c>
      <c r="F1525" s="1">
        <v>0</v>
      </c>
      <c r="G1525" s="2">
        <f t="shared" si="34"/>
        <v>831.88929999999993</v>
      </c>
      <c r="H1525" s="2">
        <f t="shared" si="35"/>
        <v>0.4500000000007276</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18084.55</v>
      </c>
      <c r="D1526" s="1">
        <v>0</v>
      </c>
      <c r="E1526" s="1">
        <v>0</v>
      </c>
      <c r="F1526" s="1">
        <v>0</v>
      </c>
      <c r="G1526" s="2">
        <f t="shared" si="34"/>
        <v>849.97384999999997</v>
      </c>
      <c r="H1526" s="2">
        <f t="shared" si="35"/>
        <v>0.4500000000007276</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56826.219999999994</v>
      </c>
      <c r="D1530" s="1">
        <v>0</v>
      </c>
      <c r="E1530" s="1">
        <v>0</v>
      </c>
      <c r="F1530" s="1">
        <v>0</v>
      </c>
      <c r="G1530" s="2">
        <f t="shared" si="34"/>
        <v>2898.1372199999996</v>
      </c>
      <c r="H1530" s="2">
        <f t="shared" si="35"/>
        <v>0.2199999999938882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23949.62</v>
      </c>
      <c r="D1531" s="1">
        <v>0</v>
      </c>
      <c r="E1531" s="1">
        <v>0</v>
      </c>
      <c r="F1531" s="1">
        <v>0</v>
      </c>
      <c r="G1531" s="2">
        <f t="shared" si="34"/>
        <v>1245.38024</v>
      </c>
      <c r="H1531" s="2">
        <f t="shared" si="35"/>
        <v>0.38000000000101863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6095.73</v>
      </c>
      <c r="D1532" s="1">
        <v>0</v>
      </c>
      <c r="E1532" s="1">
        <v>0</v>
      </c>
      <c r="F1532" s="1">
        <v>0</v>
      </c>
      <c r="G1532" s="2">
        <f t="shared" si="34"/>
        <v>323.07368999999994</v>
      </c>
      <c r="H1532" s="2">
        <f t="shared" si="35"/>
        <v>0.27000000000043656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7146.41</v>
      </c>
      <c r="D1533" s="1">
        <v>0</v>
      </c>
      <c r="E1533" s="1">
        <v>0</v>
      </c>
      <c r="F1533" s="1">
        <v>0</v>
      </c>
      <c r="G1533" s="2">
        <f t="shared" si="34"/>
        <v>385.90613999999999</v>
      </c>
      <c r="H1533" s="2">
        <f t="shared" si="35"/>
        <v>0.40999999999985448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19634.46</v>
      </c>
      <c r="D1534" s="1">
        <v>0</v>
      </c>
      <c r="E1534" s="1">
        <v>0</v>
      </c>
      <c r="F1534" s="1">
        <v>0</v>
      </c>
      <c r="G1534" s="2">
        <f t="shared" si="34"/>
        <v>1079.8952999999999</v>
      </c>
      <c r="H1534" s="2">
        <f t="shared" si="35"/>
        <v>0.45999999999912689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1636.99</v>
      </c>
      <c r="D1535" s="1">
        <v>0</v>
      </c>
      <c r="E1535" s="1">
        <v>0</v>
      </c>
      <c r="F1535" s="1">
        <v>0</v>
      </c>
      <c r="G1535" s="2">
        <f t="shared" si="34"/>
        <v>91.671440000000004</v>
      </c>
      <c r="H1535" s="2">
        <f t="shared" si="35"/>
        <v>9.9999999999909051E-3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52.57</v>
      </c>
      <c r="D1536" s="1">
        <v>0</v>
      </c>
      <c r="E1536" s="1">
        <v>0</v>
      </c>
      <c r="F1536" s="1">
        <v>0</v>
      </c>
      <c r="G1536" s="2">
        <f t="shared" si="34"/>
        <v>2.9964900000000001</v>
      </c>
      <c r="H1536" s="2">
        <f t="shared" si="35"/>
        <v>0.42999999999999972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412.1</v>
      </c>
      <c r="D1537" s="1">
        <v>0</v>
      </c>
      <c r="E1537" s="1">
        <v>0</v>
      </c>
      <c r="F1537" s="1">
        <v>0</v>
      </c>
      <c r="G1537" s="2">
        <f t="shared" si="34"/>
        <v>23.901800000000001</v>
      </c>
      <c r="H1537" s="2">
        <f t="shared" si="35"/>
        <v>0.10000000000002274</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213.54</v>
      </c>
      <c r="D1538" s="1">
        <v>0</v>
      </c>
      <c r="E1538" s="1">
        <v>0</v>
      </c>
      <c r="F1538" s="1">
        <v>0</v>
      </c>
      <c r="G1538" s="2">
        <f t="shared" si="34"/>
        <v>12.598859999999998</v>
      </c>
      <c r="H1538" s="2">
        <f t="shared" si="35"/>
        <v>0.46000000000000796</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958.78</v>
      </c>
      <c r="D1539" s="1">
        <v>0</v>
      </c>
      <c r="E1539" s="1">
        <v>0</v>
      </c>
      <c r="F1539" s="1">
        <v>0</v>
      </c>
      <c r="G1539" s="2">
        <f t="shared" si="34"/>
        <v>57.526799999999994</v>
      </c>
      <c r="H1539" s="2">
        <f t="shared" si="35"/>
        <v>0.22000000000002728</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567.78</v>
      </c>
      <c r="D1540" s="1">
        <v>0</v>
      </c>
      <c r="E1540" s="1">
        <v>0</v>
      </c>
      <c r="F1540" s="1">
        <v>0</v>
      </c>
      <c r="G1540" s="2">
        <f t="shared" si="34"/>
        <v>34.63458</v>
      </c>
      <c r="H1540" s="2">
        <f t="shared" si="35"/>
        <v>0.22000000000002728</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567.78</v>
      </c>
      <c r="D1541" s="1">
        <v>0</v>
      </c>
      <c r="E1541" s="1">
        <v>0</v>
      </c>
      <c r="F1541" s="1">
        <v>0</v>
      </c>
      <c r="G1541" s="2">
        <f t="shared" si="34"/>
        <v>35.202359999999999</v>
      </c>
      <c r="H1541" s="2">
        <f t="shared" si="35"/>
        <v>0.22000000000002728</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5524.47</v>
      </c>
      <c r="D1545" s="1">
        <v>0</v>
      </c>
      <c r="E1545" s="1">
        <v>0</v>
      </c>
      <c r="F1545" s="1">
        <v>0</v>
      </c>
      <c r="G1545" s="2">
        <f t="shared" ref="G1545:G1549" si="36">B1545/1000*C1545</f>
        <v>364.61502000000002</v>
      </c>
      <c r="H1545" s="2">
        <f t="shared" ref="H1545:H1549" si="37">ABS(C1545-ROUND(C1545,0))</f>
        <v>0.47000000000025466</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3679.63</v>
      </c>
      <c r="D1546" s="1">
        <v>0</v>
      </c>
      <c r="E1546" s="1">
        <v>0</v>
      </c>
      <c r="F1546" s="1">
        <v>0</v>
      </c>
      <c r="G1546" s="2">
        <f t="shared" si="36"/>
        <v>246.53521000000003</v>
      </c>
      <c r="H1546" s="2">
        <f t="shared" si="37"/>
        <v>0.36999999999989086</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1844.84</v>
      </c>
      <c r="D1547" s="1">
        <v>0</v>
      </c>
      <c r="E1547" s="1">
        <v>0</v>
      </c>
      <c r="F1547" s="1">
        <v>0</v>
      </c>
      <c r="G1547" s="2">
        <f t="shared" si="36"/>
        <v>125.44912000000001</v>
      </c>
      <c r="H1547" s="2">
        <f t="shared" si="37"/>
        <v>0.16000000000008185</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1531.14</v>
      </c>
      <c r="D1550" s="1">
        <v>0</v>
      </c>
      <c r="E1550" s="1">
        <v>0</v>
      </c>
      <c r="F1550" s="1">
        <v>0</v>
      </c>
      <c r="G1550" s="2">
        <f t="shared" si="34"/>
        <v>108.71093999999999</v>
      </c>
      <c r="H1550" s="2">
        <f t="shared" si="35"/>
        <v>0.14000000000010004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1531.14</v>
      </c>
      <c r="D1551" s="1">
        <v>0</v>
      </c>
      <c r="E1551" s="1">
        <v>0</v>
      </c>
      <c r="F1551" s="1">
        <v>0</v>
      </c>
      <c r="G1551" s="2">
        <f t="shared" si="34"/>
        <v>110.24208</v>
      </c>
      <c r="H1551" s="2">
        <f t="shared" si="35"/>
        <v>0.14000000000010004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7207.93</v>
      </c>
      <c r="D1555" s="1">
        <v>0</v>
      </c>
      <c r="E1555" s="1">
        <v>0</v>
      </c>
      <c r="F1555" s="1">
        <v>0</v>
      </c>
      <c r="G1555" s="2">
        <f t="shared" si="34"/>
        <v>547.80268000000001</v>
      </c>
      <c r="H1555" s="2">
        <f t="shared" si="35"/>
        <v>6.9999999999708962E-2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2829.15</v>
      </c>
      <c r="D1557" s="1">
        <v>0</v>
      </c>
      <c r="E1557" s="1">
        <v>0</v>
      </c>
      <c r="F1557" s="1">
        <v>0</v>
      </c>
      <c r="G1557" s="2">
        <f t="shared" si="34"/>
        <v>220.6737</v>
      </c>
      <c r="H1557" s="2">
        <f t="shared" si="35"/>
        <v>0.15000000000009095</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4378.78</v>
      </c>
      <c r="D1559" s="1">
        <v>0</v>
      </c>
      <c r="E1559" s="1">
        <v>0</v>
      </c>
      <c r="F1559" s="1">
        <v>0</v>
      </c>
      <c r="G1559" s="2">
        <f t="shared" si="34"/>
        <v>350.30239999999998</v>
      </c>
      <c r="H1559" s="2">
        <f t="shared" si="35"/>
        <v>0.22000000000025466</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9154.59</v>
      </c>
      <c r="D1560" s="1">
        <v>0</v>
      </c>
      <c r="E1560" s="1">
        <v>0</v>
      </c>
      <c r="F1560" s="1">
        <v>0</v>
      </c>
      <c r="G1560" s="2">
        <f t="shared" si="34"/>
        <v>741.52179000000001</v>
      </c>
      <c r="H1560" s="2">
        <f t="shared" si="35"/>
        <v>0.40999999999985448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9154.59</v>
      </c>
      <c r="D1561" s="1">
        <v>0</v>
      </c>
      <c r="E1561" s="1">
        <v>0</v>
      </c>
      <c r="F1561" s="1">
        <v>0</v>
      </c>
      <c r="G1561" s="2">
        <f t="shared" si="34"/>
        <v>750.67637999999999</v>
      </c>
      <c r="H1561" s="2">
        <f t="shared" si="35"/>
        <v>0.40999999999985448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43793.81</v>
      </c>
      <c r="D1576" s="1">
        <v>0</v>
      </c>
      <c r="E1576" s="1">
        <v>0</v>
      </c>
      <c r="F1576" s="1">
        <v>0</v>
      </c>
      <c r="G1576" s="2">
        <f t="shared" si="34"/>
        <v>4247.9995699999999</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43793.81</v>
      </c>
      <c r="D1578" s="1">
        <v>0</v>
      </c>
      <c r="E1578" s="1">
        <v>0</v>
      </c>
      <c r="F1578" s="1">
        <v>0</v>
      </c>
      <c r="G1578" s="2">
        <f t="shared" si="34"/>
        <v>4335.5871900000002</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31286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1326418.67</v>
      </c>
      <c r="I16" s="170">
        <f>'PR-RAS'!E6</f>
        <v>2034033.35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1175665.56</v>
      </c>
      <c r="I17" s="170">
        <f>'PR-RAS'!E151</f>
        <v>1463462.89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22210.940000000192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118981.41000000028</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5469242.5000000009</v>
      </c>
      <c r="I20" s="173">
        <f>BILANCA!E7</f>
        <v>5606644.2300000004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606335.41</v>
      </c>
      <c r="I21" s="175">
        <f>BILANCA!E68</f>
        <v>727838.5199999999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200549.40000000002</v>
      </c>
      <c r="I22" s="175">
        <f>BILANCA!E176</f>
        <v>144327.48000000001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5875028.5100000007</v>
      </c>
      <c r="I23" s="177">
        <f>BILANCA!E237</f>
        <v>6190155.2700000005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479092.70999999996</v>
      </c>
      <c r="I24" s="173">
        <f>'RAS-funkcijski'!E5</f>
        <v>955758.99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83636.840000000011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409575.4</v>
      </c>
      <c r="I26" s="175">
        <f>'RAS-funkcijski'!E88</f>
        <v>28129.96</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161124.28999999998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1401845.31</v>
      </c>
      <c r="I28" s="179">
        <f>'RAS-funkcijski'!E141</f>
        <v>1632780.0899999999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200549.4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144327.47999999998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100533.66999999998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43793.81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1326418.67</v>
      </c>
      <c r="E6" s="51">
        <f>E7+E44+E50+E82+E106+E124+E133+E139</f>
        <v>2034033.35</v>
      </c>
      <c r="F6" s="52">
        <f t="shared" ref="F6:F131" si="0">IF(D6&lt;&gt;0,IF(E6/D6&gt;=100,"&gt;&gt;100",E6/D6*100),"-")</f>
        <v>153.34776236224118</v>
      </c>
    </row>
    <row r="7" spans="1:25" ht="12.75" customHeight="1" x14ac:dyDescent="0.2">
      <c r="A7" s="53">
        <v>61</v>
      </c>
      <c r="B7" s="294" t="s">
        <v>60</v>
      </c>
      <c r="C7" s="50" t="s">
        <v>61</v>
      </c>
      <c r="D7" s="51">
        <f t="shared" ref="D7:E7" si="1">D8+D17+D23+D29+D37+D40</f>
        <v>875333.83</v>
      </c>
      <c r="E7" s="51">
        <f t="shared" si="1"/>
        <v>1275213.79</v>
      </c>
      <c r="F7" s="52">
        <f t="shared" si="0"/>
        <v>145.68313782639933</v>
      </c>
    </row>
    <row r="8" spans="1:25" ht="12.75" customHeight="1" x14ac:dyDescent="0.2">
      <c r="A8" s="53">
        <v>611</v>
      </c>
      <c r="B8" s="85" t="s">
        <v>62</v>
      </c>
      <c r="C8" s="50" t="s">
        <v>63</v>
      </c>
      <c r="D8" s="51">
        <f t="shared" ref="D8:E8" si="2">SUM(D9:D14)-D15-D16</f>
        <v>841909.22</v>
      </c>
      <c r="E8" s="51">
        <f t="shared" si="2"/>
        <v>1220990.02</v>
      </c>
      <c r="F8" s="52">
        <f t="shared" si="0"/>
        <v>145.02632718525163</v>
      </c>
    </row>
    <row r="9" spans="1:25" ht="12.75" customHeight="1" x14ac:dyDescent="0.2">
      <c r="A9" s="53">
        <v>6111</v>
      </c>
      <c r="B9" s="85" t="s">
        <v>64</v>
      </c>
      <c r="C9" s="50" t="s">
        <v>65</v>
      </c>
      <c r="D9" s="242">
        <v>958393.57</v>
      </c>
      <c r="E9" s="242">
        <v>1173740.1499999999</v>
      </c>
      <c r="F9" s="52">
        <f t="shared" si="0"/>
        <v>122.46953514097554</v>
      </c>
    </row>
    <row r="10" spans="1:25" ht="12.75" customHeight="1" x14ac:dyDescent="0.2">
      <c r="A10" s="53">
        <v>6112</v>
      </c>
      <c r="B10" s="85" t="s">
        <v>66</v>
      </c>
      <c r="C10" s="50" t="s">
        <v>67</v>
      </c>
      <c r="D10" s="242">
        <v>0</v>
      </c>
      <c r="E10" s="242">
        <v>57869.22</v>
      </c>
      <c r="F10" s="52" t="str">
        <f t="shared" si="0"/>
        <v>-</v>
      </c>
    </row>
    <row r="11" spans="1:25" ht="12.75" customHeight="1" x14ac:dyDescent="0.2">
      <c r="A11" s="53">
        <v>6113</v>
      </c>
      <c r="B11" s="85" t="s">
        <v>68</v>
      </c>
      <c r="C11" s="50" t="s">
        <v>69</v>
      </c>
      <c r="D11" s="242">
        <v>0</v>
      </c>
      <c r="E11" s="242">
        <v>28295.85</v>
      </c>
      <c r="F11" s="52" t="str">
        <f t="shared" si="0"/>
        <v>-</v>
      </c>
    </row>
    <row r="12" spans="1:25" ht="12.75" customHeight="1" x14ac:dyDescent="0.2">
      <c r="A12" s="53">
        <v>6114</v>
      </c>
      <c r="B12" s="85" t="s">
        <v>70</v>
      </c>
      <c r="C12" s="50" t="s">
        <v>71</v>
      </c>
      <c r="D12" s="242">
        <v>0</v>
      </c>
      <c r="E12" s="242">
        <v>74702.27</v>
      </c>
      <c r="F12" s="52" t="str">
        <f t="shared" si="0"/>
        <v>-</v>
      </c>
    </row>
    <row r="13" spans="1:25" ht="12.75" customHeight="1" x14ac:dyDescent="0.2">
      <c r="A13" s="53">
        <v>6115</v>
      </c>
      <c r="B13" s="85" t="s">
        <v>72</v>
      </c>
      <c r="C13" s="50" t="s">
        <v>73</v>
      </c>
      <c r="D13" s="242">
        <v>56376.85</v>
      </c>
      <c r="E13" s="242">
        <v>66534.28</v>
      </c>
      <c r="F13" s="52">
        <f t="shared" si="0"/>
        <v>118.01702294470159</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172861.2</v>
      </c>
      <c r="E15" s="242">
        <v>180151.75</v>
      </c>
      <c r="F15" s="52">
        <f t="shared" si="0"/>
        <v>104.21757456271274</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25504.85</v>
      </c>
      <c r="E23" s="51">
        <f t="shared" si="4"/>
        <v>40220.01</v>
      </c>
      <c r="F23" s="52">
        <f t="shared" si="0"/>
        <v>157.69553633916689</v>
      </c>
    </row>
    <row r="24" spans="1:6" ht="12.75" customHeight="1" x14ac:dyDescent="0.2">
      <c r="A24" s="53">
        <v>6131</v>
      </c>
      <c r="B24" s="85" t="s">
        <v>94</v>
      </c>
      <c r="C24" s="50" t="s">
        <v>95</v>
      </c>
      <c r="D24" s="242">
        <v>11399.18</v>
      </c>
      <c r="E24" s="242">
        <v>11879.44</v>
      </c>
      <c r="F24" s="52">
        <f t="shared" si="0"/>
        <v>104.21311006581175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14105.67</v>
      </c>
      <c r="E27" s="242">
        <v>28340.57</v>
      </c>
      <c r="F27" s="52">
        <f t="shared" si="0"/>
        <v>200.91615641086173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7919.76</v>
      </c>
      <c r="E29" s="51">
        <f t="shared" si="5"/>
        <v>14003.76</v>
      </c>
      <c r="F29" s="52">
        <f t="shared" si="0"/>
        <v>176.82050971241551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7919.76</v>
      </c>
      <c r="E31" s="242">
        <v>14003.76</v>
      </c>
      <c r="F31" s="52">
        <f t="shared" si="0"/>
        <v>176.82050971241551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313464.61</v>
      </c>
      <c r="E50" s="51">
        <f>E51+E54+E59+E62+E65+E68+E71+E74+E77</f>
        <v>600181.71</v>
      </c>
      <c r="F50" s="52">
        <f t="shared" si="0"/>
        <v>191.46713563614085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312941.76</v>
      </c>
      <c r="E59" s="51">
        <f t="shared" si="12"/>
        <v>580344.77</v>
      </c>
      <c r="F59" s="52">
        <f t="shared" si="0"/>
        <v>185.44817093123015</v>
      </c>
    </row>
    <row r="60" spans="1:6" ht="24" x14ac:dyDescent="0.2">
      <c r="A60" s="53">
        <v>6331</v>
      </c>
      <c r="B60" s="86" t="s">
        <v>166</v>
      </c>
      <c r="C60" s="50" t="s">
        <v>167</v>
      </c>
      <c r="D60" s="242">
        <v>302441.76</v>
      </c>
      <c r="E60" s="242">
        <v>477968.35</v>
      </c>
      <c r="F60" s="52">
        <f t="shared" si="0"/>
        <v>158.03649271185301</v>
      </c>
    </row>
    <row r="61" spans="1:6" ht="24" x14ac:dyDescent="0.2">
      <c r="A61" s="53">
        <v>6332</v>
      </c>
      <c r="B61" s="86" t="s">
        <v>168</v>
      </c>
      <c r="C61" s="50" t="s">
        <v>169</v>
      </c>
      <c r="D61" s="242">
        <v>10500</v>
      </c>
      <c r="E61" s="242">
        <v>102376.42</v>
      </c>
      <c r="F61" s="52">
        <f t="shared" si="0"/>
        <v>975.0135238095238</v>
      </c>
    </row>
    <row r="62" spans="1:6" ht="12.75" customHeight="1" x14ac:dyDescent="0.2">
      <c r="A62" s="53">
        <v>634</v>
      </c>
      <c r="B62" s="85" t="s">
        <v>170</v>
      </c>
      <c r="C62" s="50" t="s">
        <v>171</v>
      </c>
      <c r="D62" s="51">
        <f t="shared" ref="D62:E62" si="13">SUM(D63:D64)</f>
        <v>522.85</v>
      </c>
      <c r="E62" s="51">
        <f t="shared" si="13"/>
        <v>476.94</v>
      </c>
      <c r="F62" s="52">
        <f t="shared" si="0"/>
        <v>91.219278951898247</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522.85</v>
      </c>
      <c r="E64" s="242">
        <v>476.94</v>
      </c>
      <c r="F64" s="52">
        <f t="shared" si="0"/>
        <v>91.219278951898247</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19360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19360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39086.120000000003</v>
      </c>
      <c r="E82" s="51">
        <f t="shared" si="19"/>
        <v>36753.94</v>
      </c>
      <c r="F82" s="52">
        <f t="shared" si="0"/>
        <v>94.033227140478516</v>
      </c>
    </row>
    <row r="83" spans="1:6" ht="12.75" customHeight="1" x14ac:dyDescent="0.2">
      <c r="A83" s="53">
        <v>641</v>
      </c>
      <c r="B83" s="85" t="s">
        <v>212</v>
      </c>
      <c r="C83" s="50" t="s">
        <v>213</v>
      </c>
      <c r="D83" s="51">
        <f t="shared" ref="D83:E83" si="20">SUM(D84:D90)</f>
        <v>6.59</v>
      </c>
      <c r="E83" s="51">
        <f t="shared" si="20"/>
        <v>18.510000000000002</v>
      </c>
      <c r="F83" s="52">
        <f t="shared" si="0"/>
        <v>280.88012139605468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6.59</v>
      </c>
      <c r="E85" s="242">
        <v>18.510000000000002</v>
      </c>
      <c r="F85" s="52">
        <f t="shared" si="0"/>
        <v>280.88012139605468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39079.530000000006</v>
      </c>
      <c r="E91" s="51">
        <f t="shared" si="21"/>
        <v>36735.43</v>
      </c>
      <c r="F91" s="52">
        <f t="shared" si="0"/>
        <v>94.001719058545476</v>
      </c>
    </row>
    <row r="92" spans="1:6" ht="12.75" customHeight="1" x14ac:dyDescent="0.2">
      <c r="A92" s="53">
        <v>6421</v>
      </c>
      <c r="B92" s="85" t="s">
        <v>230</v>
      </c>
      <c r="C92" s="50" t="s">
        <v>231</v>
      </c>
      <c r="D92" s="242">
        <v>1192.97</v>
      </c>
      <c r="E92" s="242">
        <v>1126.8800000000001</v>
      </c>
      <c r="F92" s="52">
        <f t="shared" si="0"/>
        <v>94.460045097529701</v>
      </c>
    </row>
    <row r="93" spans="1:6" ht="12.75" customHeight="1" x14ac:dyDescent="0.2">
      <c r="A93" s="53">
        <v>6422</v>
      </c>
      <c r="B93" s="85" t="s">
        <v>232</v>
      </c>
      <c r="C93" s="50" t="s">
        <v>233</v>
      </c>
      <c r="D93" s="242">
        <v>37797.480000000003</v>
      </c>
      <c r="E93" s="242">
        <v>35341.69</v>
      </c>
      <c r="F93" s="52">
        <f t="shared" si="0"/>
        <v>93.502767909395018</v>
      </c>
    </row>
    <row r="94" spans="1:6" ht="12.75" customHeight="1" x14ac:dyDescent="0.2">
      <c r="A94" s="53">
        <v>6423</v>
      </c>
      <c r="B94" s="85" t="s">
        <v>234</v>
      </c>
      <c r="C94" s="50" t="s">
        <v>235</v>
      </c>
      <c r="D94" s="242">
        <v>8.64</v>
      </c>
      <c r="E94" s="242">
        <v>14.23</v>
      </c>
      <c r="F94" s="52">
        <f t="shared" si="0"/>
        <v>164.69907407407408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80.44</v>
      </c>
      <c r="E97" s="242">
        <v>252.63</v>
      </c>
      <c r="F97" s="52">
        <f t="shared" si="0"/>
        <v>314.06016907011434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82897.72</v>
      </c>
      <c r="E106" s="51">
        <f t="shared" si="23"/>
        <v>73853.3</v>
      </c>
      <c r="F106" s="52">
        <f t="shared" si="0"/>
        <v>89.08966374467235</v>
      </c>
    </row>
    <row r="107" spans="1:6" ht="12.75" customHeight="1" x14ac:dyDescent="0.2">
      <c r="A107" s="53">
        <v>651</v>
      </c>
      <c r="B107" s="85" t="s">
        <v>260</v>
      </c>
      <c r="C107" s="50" t="s">
        <v>261</v>
      </c>
      <c r="D107" s="51">
        <f t="shared" ref="D107:E107" si="24">SUM(D108:D111)</f>
        <v>15.69</v>
      </c>
      <c r="E107" s="51">
        <f t="shared" si="24"/>
        <v>0</v>
      </c>
      <c r="F107" s="52">
        <f t="shared" si="0"/>
        <v>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15.69</v>
      </c>
      <c r="E111" s="242">
        <v>0</v>
      </c>
      <c r="F111" s="52">
        <f t="shared" si="0"/>
        <v>0</v>
      </c>
    </row>
    <row r="112" spans="1:6" ht="12.75" customHeight="1" x14ac:dyDescent="0.2">
      <c r="A112" s="53">
        <v>652</v>
      </c>
      <c r="B112" s="85" t="s">
        <v>270</v>
      </c>
      <c r="C112" s="50" t="s">
        <v>271</v>
      </c>
      <c r="D112" s="51">
        <f t="shared" ref="D112:E112" si="25">SUM(D113:D119)</f>
        <v>33124.410000000003</v>
      </c>
      <c r="E112" s="51">
        <f t="shared" si="25"/>
        <v>23354.690000000002</v>
      </c>
      <c r="F112" s="52">
        <f t="shared" si="0"/>
        <v>70.505980332932722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2363.5500000000002</v>
      </c>
      <c r="E115" s="242">
        <v>7303.59</v>
      </c>
      <c r="F115" s="52">
        <f t="shared" si="0"/>
        <v>309.00932918702796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30760.86</v>
      </c>
      <c r="E117" s="242">
        <v>16051.1</v>
      </c>
      <c r="F117" s="52">
        <f t="shared" si="0"/>
        <v>52.180270642628322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49757.619999999995</v>
      </c>
      <c r="E120" s="51">
        <f t="shared" si="26"/>
        <v>50498.61</v>
      </c>
      <c r="F120" s="52">
        <f t="shared" si="0"/>
        <v>101.4891990412725</v>
      </c>
    </row>
    <row r="121" spans="1:6" ht="12.75" customHeight="1" x14ac:dyDescent="0.2">
      <c r="A121" s="53">
        <v>6531</v>
      </c>
      <c r="B121" s="85" t="s">
        <v>288</v>
      </c>
      <c r="C121" s="50" t="s">
        <v>289</v>
      </c>
      <c r="D121" s="242">
        <v>551.20000000000005</v>
      </c>
      <c r="E121" s="242">
        <v>2280.64</v>
      </c>
      <c r="F121" s="52">
        <f t="shared" si="0"/>
        <v>413.75907111756163</v>
      </c>
    </row>
    <row r="122" spans="1:6" ht="12.75" customHeight="1" x14ac:dyDescent="0.2">
      <c r="A122" s="53">
        <v>6532</v>
      </c>
      <c r="B122" s="85" t="s">
        <v>290</v>
      </c>
      <c r="C122" s="50" t="s">
        <v>291</v>
      </c>
      <c r="D122" s="242">
        <v>49206.42</v>
      </c>
      <c r="E122" s="242">
        <v>48217.97</v>
      </c>
      <c r="F122" s="52">
        <f t="shared" si="0"/>
        <v>97.991217406183992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15477.39</v>
      </c>
      <c r="E124" s="51">
        <f t="shared" si="27"/>
        <v>48030.61</v>
      </c>
      <c r="F124" s="52">
        <f t="shared" si="0"/>
        <v>310.32758107148555</v>
      </c>
    </row>
    <row r="125" spans="1:6" ht="12.75" customHeight="1" x14ac:dyDescent="0.2">
      <c r="A125" s="53">
        <v>661</v>
      </c>
      <c r="B125" s="86" t="s">
        <v>296</v>
      </c>
      <c r="C125" s="50" t="s">
        <v>297</v>
      </c>
      <c r="D125" s="51">
        <f t="shared" ref="D125:E125" si="28">SUM(D126:D127)</f>
        <v>9969.1</v>
      </c>
      <c r="E125" s="51">
        <f t="shared" si="28"/>
        <v>8015.61</v>
      </c>
      <c r="F125" s="52">
        <f t="shared" si="0"/>
        <v>80.404550059684425</v>
      </c>
    </row>
    <row r="126" spans="1:6" ht="12.75" customHeight="1" x14ac:dyDescent="0.2">
      <c r="A126" s="53">
        <v>6614</v>
      </c>
      <c r="B126" s="86" t="s">
        <v>298</v>
      </c>
      <c r="C126" s="50" t="s">
        <v>299</v>
      </c>
      <c r="D126" s="242">
        <v>9969.1</v>
      </c>
      <c r="E126" s="242">
        <v>8015.61</v>
      </c>
      <c r="F126" s="52">
        <f t="shared" si="0"/>
        <v>80.404550059684425</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5508.29</v>
      </c>
      <c r="E128" s="51">
        <f t="shared" si="29"/>
        <v>40015</v>
      </c>
      <c r="F128" s="52">
        <f t="shared" si="0"/>
        <v>726.45049552583464</v>
      </c>
    </row>
    <row r="129" spans="1:6" ht="12.75" customHeight="1" x14ac:dyDescent="0.2">
      <c r="A129" s="53">
        <v>6631</v>
      </c>
      <c r="B129" s="86" t="s">
        <v>304</v>
      </c>
      <c r="C129" s="50" t="s">
        <v>305</v>
      </c>
      <c r="D129" s="242">
        <v>5508.29</v>
      </c>
      <c r="E129" s="242">
        <v>9015</v>
      </c>
      <c r="F129" s="52">
        <f t="shared" si="0"/>
        <v>163.66240702650006</v>
      </c>
    </row>
    <row r="130" spans="1:6" ht="12.75" customHeight="1" x14ac:dyDescent="0.2">
      <c r="A130" s="53">
        <v>6632</v>
      </c>
      <c r="B130" s="232" t="s">
        <v>306</v>
      </c>
      <c r="C130" s="50" t="s">
        <v>307</v>
      </c>
      <c r="D130" s="242">
        <v>0</v>
      </c>
      <c r="E130" s="242">
        <v>31000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159</v>
      </c>
      <c r="E139" s="51">
        <f t="shared" si="33"/>
        <v>0</v>
      </c>
      <c r="F139" s="52">
        <f t="shared" si="31"/>
        <v>0</v>
      </c>
    </row>
    <row r="140" spans="1:6" ht="12.75" customHeight="1" x14ac:dyDescent="0.2">
      <c r="A140" s="53">
        <v>681</v>
      </c>
      <c r="B140" s="85" t="s">
        <v>326</v>
      </c>
      <c r="C140" s="50" t="s">
        <v>327</v>
      </c>
      <c r="D140" s="51">
        <f t="shared" ref="D140:E140" si="34">SUM(D141:D149)</f>
        <v>159</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159</v>
      </c>
      <c r="E149" s="242"/>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1175665.56</v>
      </c>
      <c r="E151" s="51">
        <f t="shared" si="35"/>
        <v>1463462.89</v>
      </c>
      <c r="F151" s="52">
        <f t="shared" si="31"/>
        <v>124.4795237516356</v>
      </c>
    </row>
    <row r="152" spans="1:6" ht="12.75" customHeight="1" x14ac:dyDescent="0.2">
      <c r="A152" s="53">
        <v>31</v>
      </c>
      <c r="B152" s="85" t="s">
        <v>349</v>
      </c>
      <c r="C152" s="50" t="s">
        <v>350</v>
      </c>
      <c r="D152" s="51">
        <f t="shared" ref="D152:E152" si="36">D153+D158+D159</f>
        <v>174517.33000000002</v>
      </c>
      <c r="E152" s="51">
        <f t="shared" si="36"/>
        <v>220665.7</v>
      </c>
      <c r="F152" s="52">
        <f t="shared" si="31"/>
        <v>126.44343114806993</v>
      </c>
    </row>
    <row r="153" spans="1:6" ht="12.75" customHeight="1" x14ac:dyDescent="0.2">
      <c r="A153" s="53">
        <v>311</v>
      </c>
      <c r="B153" s="85" t="s">
        <v>351</v>
      </c>
      <c r="C153" s="50" t="s">
        <v>352</v>
      </c>
      <c r="D153" s="51">
        <f t="shared" ref="D153:E153" si="37">SUM(D154:D157)</f>
        <v>136241.70000000001</v>
      </c>
      <c r="E153" s="51">
        <f t="shared" si="37"/>
        <v>168375.5</v>
      </c>
      <c r="F153" s="52">
        <f t="shared" si="31"/>
        <v>123.58587715802136</v>
      </c>
    </row>
    <row r="154" spans="1:6" ht="12.75" customHeight="1" x14ac:dyDescent="0.2">
      <c r="A154" s="53">
        <v>3111</v>
      </c>
      <c r="B154" s="85" t="s">
        <v>353</v>
      </c>
      <c r="C154" s="50" t="s">
        <v>354</v>
      </c>
      <c r="D154" s="242">
        <v>136241.70000000001</v>
      </c>
      <c r="E154" s="242">
        <v>168375.5</v>
      </c>
      <c r="F154" s="52">
        <f t="shared" si="31"/>
        <v>123.58587715802136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17991.91</v>
      </c>
      <c r="E158" s="242">
        <v>27482</v>
      </c>
      <c r="F158" s="52">
        <f t="shared" si="31"/>
        <v>152.74642881161589</v>
      </c>
    </row>
    <row r="159" spans="1:6" ht="12.75" customHeight="1" x14ac:dyDescent="0.2">
      <c r="A159" s="53">
        <v>313</v>
      </c>
      <c r="B159" s="85" t="s">
        <v>363</v>
      </c>
      <c r="C159" s="50" t="s">
        <v>364</v>
      </c>
      <c r="D159" s="51">
        <f t="shared" ref="D159:E159" si="38">SUM(D160:D162)</f>
        <v>20283.72</v>
      </c>
      <c r="E159" s="51">
        <f t="shared" si="38"/>
        <v>24808.2</v>
      </c>
      <c r="F159" s="52">
        <f t="shared" si="31"/>
        <v>122.30596754441491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20283.72</v>
      </c>
      <c r="E161" s="242">
        <v>24808.2</v>
      </c>
      <c r="F161" s="52">
        <f t="shared" si="31"/>
        <v>122.30596754441491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461228.41000000003</v>
      </c>
      <c r="E163" s="51">
        <f t="shared" si="39"/>
        <v>566955.57000000007</v>
      </c>
      <c r="F163" s="52">
        <f t="shared" si="31"/>
        <v>122.92295047479837</v>
      </c>
    </row>
    <row r="164" spans="1:6" ht="12.75" customHeight="1" x14ac:dyDescent="0.2">
      <c r="A164" s="53">
        <v>321</v>
      </c>
      <c r="B164" s="85" t="s">
        <v>372</v>
      </c>
      <c r="C164" s="50" t="s">
        <v>373</v>
      </c>
      <c r="D164" s="51">
        <f t="shared" ref="D164:E164" si="40">SUM(D165:D168)</f>
        <v>8812.4600000000009</v>
      </c>
      <c r="E164" s="51">
        <f t="shared" si="40"/>
        <v>17426.63</v>
      </c>
      <c r="F164" s="52">
        <f t="shared" si="31"/>
        <v>197.74989049595686</v>
      </c>
    </row>
    <row r="165" spans="1:6" ht="12.75" customHeight="1" x14ac:dyDescent="0.2">
      <c r="A165" s="53">
        <v>3211</v>
      </c>
      <c r="B165" s="85" t="s">
        <v>374</v>
      </c>
      <c r="C165" s="50" t="s">
        <v>375</v>
      </c>
      <c r="D165" s="242">
        <v>4249.3900000000003</v>
      </c>
      <c r="E165" s="242">
        <v>7609.38</v>
      </c>
      <c r="F165" s="52">
        <f t="shared" si="31"/>
        <v>179.06993709685389</v>
      </c>
    </row>
    <row r="166" spans="1:6" ht="12.75" customHeight="1" x14ac:dyDescent="0.2">
      <c r="A166" s="53">
        <v>3212</v>
      </c>
      <c r="B166" s="85" t="s">
        <v>376</v>
      </c>
      <c r="C166" s="50" t="s">
        <v>377</v>
      </c>
      <c r="D166" s="242">
        <v>2753.05</v>
      </c>
      <c r="E166" s="242">
        <v>5671.16</v>
      </c>
      <c r="F166" s="52">
        <f t="shared" si="31"/>
        <v>205.99553222789265</v>
      </c>
    </row>
    <row r="167" spans="1:6" ht="12.75" customHeight="1" x14ac:dyDescent="0.2">
      <c r="A167" s="53">
        <v>3213</v>
      </c>
      <c r="B167" s="85" t="s">
        <v>378</v>
      </c>
      <c r="C167" s="50" t="s">
        <v>379</v>
      </c>
      <c r="D167" s="242">
        <v>1810.02</v>
      </c>
      <c r="E167" s="242">
        <v>4146.09</v>
      </c>
      <c r="F167" s="52">
        <f t="shared" si="31"/>
        <v>229.06321477110748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58961.229999999989</v>
      </c>
      <c r="E169" s="51">
        <f t="shared" si="41"/>
        <v>74639.39</v>
      </c>
      <c r="F169" s="52">
        <f t="shared" si="31"/>
        <v>126.59062573830298</v>
      </c>
    </row>
    <row r="170" spans="1:6" ht="12.75" customHeight="1" x14ac:dyDescent="0.2">
      <c r="A170" s="53">
        <v>3221</v>
      </c>
      <c r="B170" s="85" t="s">
        <v>384</v>
      </c>
      <c r="C170" s="50" t="s">
        <v>385</v>
      </c>
      <c r="D170" s="242">
        <v>4275.33</v>
      </c>
      <c r="E170" s="242">
        <v>3095.4</v>
      </c>
      <c r="F170" s="52">
        <f t="shared" si="31"/>
        <v>72.401428661647174</v>
      </c>
    </row>
    <row r="171" spans="1:6" ht="12.75" customHeight="1" x14ac:dyDescent="0.2">
      <c r="A171" s="53">
        <v>3222</v>
      </c>
      <c r="B171" s="85" t="s">
        <v>386</v>
      </c>
      <c r="C171" s="50" t="s">
        <v>387</v>
      </c>
      <c r="D171" s="242">
        <v>517.20000000000005</v>
      </c>
      <c r="E171" s="242"/>
      <c r="F171" s="52">
        <f t="shared" si="31"/>
        <v>0</v>
      </c>
    </row>
    <row r="172" spans="1:6" ht="12.75" customHeight="1" x14ac:dyDescent="0.2">
      <c r="A172" s="53">
        <v>3223</v>
      </c>
      <c r="B172" s="85" t="s">
        <v>388</v>
      </c>
      <c r="C172" s="50" t="s">
        <v>389</v>
      </c>
      <c r="D172" s="242">
        <v>42659.77</v>
      </c>
      <c r="E172" s="242">
        <v>44341.919999999998</v>
      </c>
      <c r="F172" s="52">
        <f t="shared" si="31"/>
        <v>103.94317644000427</v>
      </c>
    </row>
    <row r="173" spans="1:6" ht="12.75" customHeight="1" x14ac:dyDescent="0.2">
      <c r="A173" s="53">
        <v>3224</v>
      </c>
      <c r="B173" s="85" t="s">
        <v>390</v>
      </c>
      <c r="C173" s="50" t="s">
        <v>391</v>
      </c>
      <c r="D173" s="242">
        <v>7428.13</v>
      </c>
      <c r="E173" s="242">
        <v>7776.44</v>
      </c>
      <c r="F173" s="52">
        <f t="shared" si="31"/>
        <v>104.68906710033346</v>
      </c>
    </row>
    <row r="174" spans="1:6" ht="12.75" customHeight="1" x14ac:dyDescent="0.2">
      <c r="A174" s="53">
        <v>3225</v>
      </c>
      <c r="B174" s="85" t="s">
        <v>392</v>
      </c>
      <c r="C174" s="50" t="s">
        <v>393</v>
      </c>
      <c r="D174" s="242">
        <v>2764.1</v>
      </c>
      <c r="E174" s="242">
        <v>18765.38</v>
      </c>
      <c r="F174" s="52">
        <f t="shared" si="31"/>
        <v>678.8965666944033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1316.7</v>
      </c>
      <c r="E176" s="242">
        <v>660.25</v>
      </c>
      <c r="F176" s="52">
        <f t="shared" si="31"/>
        <v>50.144300144300146</v>
      </c>
    </row>
    <row r="177" spans="1:6" ht="12.75" customHeight="1" x14ac:dyDescent="0.2">
      <c r="A177" s="53">
        <v>323</v>
      </c>
      <c r="B177" s="85" t="s">
        <v>398</v>
      </c>
      <c r="C177" s="50" t="s">
        <v>399</v>
      </c>
      <c r="D177" s="51">
        <f t="shared" ref="D177:E177" si="42">SUM(D178:D186)</f>
        <v>269036.77</v>
      </c>
      <c r="E177" s="51">
        <f t="shared" si="42"/>
        <v>318783.73</v>
      </c>
      <c r="F177" s="52">
        <f t="shared" si="31"/>
        <v>118.49076615066407</v>
      </c>
    </row>
    <row r="178" spans="1:6" ht="12.75" customHeight="1" x14ac:dyDescent="0.2">
      <c r="A178" s="53">
        <v>3231</v>
      </c>
      <c r="B178" s="85" t="s">
        <v>400</v>
      </c>
      <c r="C178" s="50" t="s">
        <v>401</v>
      </c>
      <c r="D178" s="242">
        <v>13386.75</v>
      </c>
      <c r="E178" s="242">
        <v>17781.22</v>
      </c>
      <c r="F178" s="52">
        <f t="shared" si="31"/>
        <v>132.8270117840402</v>
      </c>
    </row>
    <row r="179" spans="1:6" ht="12.75" customHeight="1" x14ac:dyDescent="0.2">
      <c r="A179" s="53">
        <v>3232</v>
      </c>
      <c r="B179" s="85" t="s">
        <v>402</v>
      </c>
      <c r="C179" s="50" t="s">
        <v>403</v>
      </c>
      <c r="D179" s="242">
        <v>108407.96</v>
      </c>
      <c r="E179" s="242">
        <v>150842.93</v>
      </c>
      <c r="F179" s="52">
        <f t="shared" si="31"/>
        <v>139.14377689608767</v>
      </c>
    </row>
    <row r="180" spans="1:6" ht="12.75" customHeight="1" x14ac:dyDescent="0.2">
      <c r="A180" s="53">
        <v>3233</v>
      </c>
      <c r="B180" s="85" t="s">
        <v>404</v>
      </c>
      <c r="C180" s="50" t="s">
        <v>405</v>
      </c>
      <c r="D180" s="242">
        <v>22237.919999999998</v>
      </c>
      <c r="E180" s="242">
        <v>33184.26</v>
      </c>
      <c r="F180" s="52">
        <f t="shared" si="31"/>
        <v>149.22375833711067</v>
      </c>
    </row>
    <row r="181" spans="1:6" ht="12.75" customHeight="1" x14ac:dyDescent="0.2">
      <c r="A181" s="53">
        <v>3234</v>
      </c>
      <c r="B181" s="85" t="s">
        <v>406</v>
      </c>
      <c r="C181" s="50" t="s">
        <v>407</v>
      </c>
      <c r="D181" s="242">
        <v>21814.85</v>
      </c>
      <c r="E181" s="242">
        <v>22034.73</v>
      </c>
      <c r="F181" s="52">
        <f t="shared" si="31"/>
        <v>101.00793725375145</v>
      </c>
    </row>
    <row r="182" spans="1:6" ht="12.75" customHeight="1" x14ac:dyDescent="0.2">
      <c r="A182" s="53">
        <v>3235</v>
      </c>
      <c r="B182" s="85" t="s">
        <v>408</v>
      </c>
      <c r="C182" s="50" t="s">
        <v>409</v>
      </c>
      <c r="D182" s="242">
        <v>2384.0100000000002</v>
      </c>
      <c r="E182" s="242">
        <v>3813.04</v>
      </c>
      <c r="F182" s="52">
        <f t="shared" si="31"/>
        <v>159.94228212129983</v>
      </c>
    </row>
    <row r="183" spans="1:6" ht="12.75" customHeight="1" x14ac:dyDescent="0.2">
      <c r="A183" s="53">
        <v>3236</v>
      </c>
      <c r="B183" s="85" t="s">
        <v>410</v>
      </c>
      <c r="C183" s="50" t="s">
        <v>411</v>
      </c>
      <c r="D183" s="242">
        <v>3199.44</v>
      </c>
      <c r="E183" s="242">
        <v>4368.6499999999996</v>
      </c>
      <c r="F183" s="52">
        <f t="shared" si="31"/>
        <v>136.54420773635385</v>
      </c>
    </row>
    <row r="184" spans="1:6" ht="12.75" customHeight="1" x14ac:dyDescent="0.2">
      <c r="A184" s="53">
        <v>3237</v>
      </c>
      <c r="B184" s="85" t="s">
        <v>412</v>
      </c>
      <c r="C184" s="50" t="s">
        <v>413</v>
      </c>
      <c r="D184" s="242">
        <v>88059.83</v>
      </c>
      <c r="E184" s="242">
        <v>76208.149999999994</v>
      </c>
      <c r="F184" s="52">
        <f t="shared" si="31"/>
        <v>86.541332182903361</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9546.01</v>
      </c>
      <c r="E186" s="242">
        <v>10550.75</v>
      </c>
      <c r="F186" s="52">
        <f t="shared" si="31"/>
        <v>110.5252351506022</v>
      </c>
    </row>
    <row r="187" spans="1:6" ht="12.75" customHeight="1" x14ac:dyDescent="0.2">
      <c r="A187" s="53">
        <v>324</v>
      </c>
      <c r="B187" s="85" t="s">
        <v>418</v>
      </c>
      <c r="C187" s="50" t="s">
        <v>419</v>
      </c>
      <c r="D187" s="242">
        <v>361.01</v>
      </c>
      <c r="E187" s="242"/>
      <c r="F187" s="52">
        <f t="shared" si="31"/>
        <v>0</v>
      </c>
    </row>
    <row r="188" spans="1:6" ht="12.75" customHeight="1" x14ac:dyDescent="0.2">
      <c r="A188" s="53">
        <v>329</v>
      </c>
      <c r="B188" s="85" t="s">
        <v>420</v>
      </c>
      <c r="C188" s="50" t="s">
        <v>421</v>
      </c>
      <c r="D188" s="51">
        <f t="shared" ref="D188:E188" si="43">SUM(D189:D195)</f>
        <v>124056.93999999999</v>
      </c>
      <c r="E188" s="51">
        <f t="shared" si="43"/>
        <v>156105.82</v>
      </c>
      <c r="F188" s="52">
        <f t="shared" si="31"/>
        <v>125.83400815786688</v>
      </c>
    </row>
    <row r="189" spans="1:6" ht="12.75" customHeight="1" x14ac:dyDescent="0.2">
      <c r="A189" s="53">
        <v>3291</v>
      </c>
      <c r="B189" s="232" t="s">
        <v>422</v>
      </c>
      <c r="C189" s="50" t="s">
        <v>423</v>
      </c>
      <c r="D189" s="242">
        <v>25094.799999999999</v>
      </c>
      <c r="E189" s="242">
        <v>31086.66</v>
      </c>
      <c r="F189" s="52">
        <f t="shared" si="31"/>
        <v>123.87689879975134</v>
      </c>
    </row>
    <row r="190" spans="1:6" ht="12.75" customHeight="1" x14ac:dyDescent="0.2">
      <c r="A190" s="53">
        <v>3292</v>
      </c>
      <c r="B190" s="85" t="s">
        <v>424</v>
      </c>
      <c r="C190" s="50" t="s">
        <v>425</v>
      </c>
      <c r="D190" s="242">
        <v>2166.7199999999998</v>
      </c>
      <c r="E190" s="242">
        <v>2391.71</v>
      </c>
      <c r="F190" s="52">
        <f t="shared" si="31"/>
        <v>110.38389824250481</v>
      </c>
    </row>
    <row r="191" spans="1:6" ht="12.75" customHeight="1" x14ac:dyDescent="0.2">
      <c r="A191" s="53">
        <v>3293</v>
      </c>
      <c r="B191" s="85" t="s">
        <v>426</v>
      </c>
      <c r="C191" s="50" t="s">
        <v>427</v>
      </c>
      <c r="D191" s="242">
        <v>8697.7199999999993</v>
      </c>
      <c r="E191" s="242">
        <v>6198.78</v>
      </c>
      <c r="F191" s="52">
        <f t="shared" si="31"/>
        <v>71.269022226514537</v>
      </c>
    </row>
    <row r="192" spans="1:6" ht="12.75" customHeight="1" x14ac:dyDescent="0.2">
      <c r="A192" s="53">
        <v>3294</v>
      </c>
      <c r="B192" s="85" t="s">
        <v>428</v>
      </c>
      <c r="C192" s="50" t="s">
        <v>429</v>
      </c>
      <c r="D192" s="242">
        <v>3000</v>
      </c>
      <c r="E192" s="242">
        <v>4010.2</v>
      </c>
      <c r="F192" s="52">
        <f t="shared" si="31"/>
        <v>133.67333333333335</v>
      </c>
    </row>
    <row r="193" spans="1:6" ht="12.75" customHeight="1" x14ac:dyDescent="0.2">
      <c r="A193" s="53">
        <v>3295</v>
      </c>
      <c r="B193" s="85" t="s">
        <v>430</v>
      </c>
      <c r="C193" s="50" t="s">
        <v>431</v>
      </c>
      <c r="D193" s="242">
        <v>2230.66</v>
      </c>
      <c r="E193" s="242">
        <v>6142.14</v>
      </c>
      <c r="F193" s="52">
        <f t="shared" si="31"/>
        <v>275.35079303883163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82867.039999999994</v>
      </c>
      <c r="E195" s="242">
        <v>106276.33</v>
      </c>
      <c r="F195" s="52">
        <f t="shared" si="31"/>
        <v>128.24921705903819</v>
      </c>
    </row>
    <row r="196" spans="1:6" ht="12.75" customHeight="1" x14ac:dyDescent="0.2">
      <c r="A196" s="53">
        <v>34</v>
      </c>
      <c r="B196" s="232" t="s">
        <v>436</v>
      </c>
      <c r="C196" s="50" t="s">
        <v>437</v>
      </c>
      <c r="D196" s="51">
        <f t="shared" ref="D196:E196" si="44">D197+D202+D210</f>
        <v>3908.91</v>
      </c>
      <c r="E196" s="51">
        <f t="shared" si="44"/>
        <v>3340.9100000000003</v>
      </c>
      <c r="F196" s="52">
        <f t="shared" si="31"/>
        <v>85.46909496509258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3908.91</v>
      </c>
      <c r="E210" s="51">
        <f t="shared" si="47"/>
        <v>3340.9100000000003</v>
      </c>
      <c r="F210" s="52">
        <f t="shared" si="31"/>
        <v>85.46909496509258</v>
      </c>
    </row>
    <row r="211" spans="1:6" ht="12.75" customHeight="1" x14ac:dyDescent="0.2">
      <c r="A211" s="53">
        <v>3431</v>
      </c>
      <c r="B211" s="232" t="s">
        <v>466</v>
      </c>
      <c r="C211" s="50" t="s">
        <v>467</v>
      </c>
      <c r="D211" s="242">
        <v>3843.22</v>
      </c>
      <c r="E211" s="242">
        <v>3028.11</v>
      </c>
      <c r="F211" s="52">
        <f t="shared" si="31"/>
        <v>78.790961745619569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65.69</v>
      </c>
      <c r="E213" s="242">
        <v>312.8</v>
      </c>
      <c r="F213" s="52">
        <f t="shared" si="31"/>
        <v>476.17597807885528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20534.599999999999</v>
      </c>
      <c r="E215" s="51">
        <f t="shared" si="48"/>
        <v>24480.48</v>
      </c>
      <c r="F215" s="52">
        <f t="shared" si="31"/>
        <v>119.21576266399153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20534.599999999999</v>
      </c>
      <c r="E219" s="51">
        <f t="shared" si="50"/>
        <v>24480.48</v>
      </c>
      <c r="F219" s="52">
        <f t="shared" si="31"/>
        <v>119.21576266399153</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20534.599999999999</v>
      </c>
      <c r="E222" s="242">
        <v>24480.48</v>
      </c>
      <c r="F222" s="52">
        <f t="shared" si="31"/>
        <v>119.21576266399153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235451.72999999998</v>
      </c>
      <c r="E224" s="51">
        <f t="shared" si="51"/>
        <v>362882.39999999997</v>
      </c>
      <c r="F224" s="52">
        <f t="shared" ref="F224:F235" si="52">IF(D224&lt;&gt;0,IF(E224/D224&gt;=100,"&gt;&gt;100",E224/D224*100),"-")</f>
        <v>154.12178113959919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18867.25</v>
      </c>
      <c r="E231" s="51">
        <f t="shared" si="55"/>
        <v>33185.480000000003</v>
      </c>
      <c r="F231" s="52">
        <f t="shared" si="52"/>
        <v>175.88933204362058</v>
      </c>
    </row>
    <row r="232" spans="1:6" ht="12.75" customHeight="1" x14ac:dyDescent="0.2">
      <c r="A232" s="53">
        <v>3631</v>
      </c>
      <c r="B232" s="85" t="s">
        <v>508</v>
      </c>
      <c r="C232" s="50" t="s">
        <v>509</v>
      </c>
      <c r="D232" s="242">
        <v>2714.76</v>
      </c>
      <c r="E232" s="242">
        <v>8637.58</v>
      </c>
      <c r="F232" s="52">
        <f t="shared" si="52"/>
        <v>318.17103537697619</v>
      </c>
    </row>
    <row r="233" spans="1:6" ht="12.75" customHeight="1" x14ac:dyDescent="0.2">
      <c r="A233" s="53">
        <v>3632</v>
      </c>
      <c r="B233" s="85" t="s">
        <v>510</v>
      </c>
      <c r="C233" s="50" t="s">
        <v>511</v>
      </c>
      <c r="D233" s="242">
        <v>16152.49</v>
      </c>
      <c r="E233" s="242">
        <v>24547.9</v>
      </c>
      <c r="F233" s="52">
        <f t="shared" si="52"/>
        <v>151.97594921897493</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43854.400000000001</v>
      </c>
      <c r="E236" s="51">
        <f t="shared" si="56"/>
        <v>62066.51</v>
      </c>
      <c r="F236" s="52">
        <f t="shared" ref="F236:F239" si="57">IF(D236&lt;&gt;0,IF(E236/D236&gt;=100,"&gt;&gt;100",E236/D236*100),"-")</f>
        <v>141.52858094056697</v>
      </c>
    </row>
    <row r="237" spans="1:6" ht="12.75" customHeight="1" x14ac:dyDescent="0.2">
      <c r="A237" s="53" t="s">
        <v>518</v>
      </c>
      <c r="B237" s="85" t="s">
        <v>519</v>
      </c>
      <c r="C237" s="50" t="s">
        <v>518</v>
      </c>
      <c r="D237" s="242">
        <v>42886.01</v>
      </c>
      <c r="E237" s="242">
        <v>58066.51</v>
      </c>
      <c r="F237" s="52">
        <f t="shared" si="57"/>
        <v>135.39732420899028</v>
      </c>
    </row>
    <row r="238" spans="1:6" ht="12.75" customHeight="1" x14ac:dyDescent="0.2">
      <c r="A238" s="53" t="s">
        <v>520</v>
      </c>
      <c r="B238" s="85" t="s">
        <v>521</v>
      </c>
      <c r="C238" s="50" t="s">
        <v>520</v>
      </c>
      <c r="D238" s="242">
        <v>968.39</v>
      </c>
      <c r="E238" s="242">
        <v>4000</v>
      </c>
      <c r="F238" s="52">
        <f t="shared" si="57"/>
        <v>413.056723014488</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172730.08</v>
      </c>
      <c r="E240" s="51">
        <f t="shared" si="58"/>
        <v>267630.40999999997</v>
      </c>
      <c r="F240" s="52">
        <f t="shared" ref="F240:F243" si="59">IF(D240&lt;&gt;0,IF(E240/D240&gt;=100,"&gt;&gt;100",E240/D240*100),"-")</f>
        <v>154.94140337340201</v>
      </c>
    </row>
    <row r="241" spans="1:6" ht="24" x14ac:dyDescent="0.2">
      <c r="A241" s="53">
        <v>3672</v>
      </c>
      <c r="B241" s="85" t="s">
        <v>526</v>
      </c>
      <c r="C241" s="50" t="s">
        <v>527</v>
      </c>
      <c r="D241" s="242">
        <v>172730.08</v>
      </c>
      <c r="E241" s="242">
        <v>267630.40999999997</v>
      </c>
      <c r="F241" s="52">
        <f t="shared" si="59"/>
        <v>154.94140337340201</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55468.6</v>
      </c>
      <c r="E252" s="51">
        <f t="shared" si="63"/>
        <v>79286.179999999993</v>
      </c>
      <c r="F252" s="52">
        <f t="shared" ref="F252:F258" si="64">IF(D252&lt;&gt;0,IF(E252/D252&gt;=100,"&gt;&gt;100",E252/D252*100),"-")</f>
        <v>142.93885189097975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55468.6</v>
      </c>
      <c r="E259" s="51">
        <f t="shared" si="66"/>
        <v>79286.179999999993</v>
      </c>
      <c r="F259" s="52">
        <f t="shared" ref="F259:F262" si="67">IF(D259&lt;&gt;0,IF(E259/D259&gt;=100,"&gt;&gt;100",E259/D259*100),"-")</f>
        <v>142.93885189097975</v>
      </c>
    </row>
    <row r="260" spans="1:6" ht="12.75" customHeight="1" x14ac:dyDescent="0.2">
      <c r="A260" s="53">
        <v>3721</v>
      </c>
      <c r="B260" s="85" t="s">
        <v>560</v>
      </c>
      <c r="C260" s="50" t="s">
        <v>561</v>
      </c>
      <c r="D260" s="242">
        <v>51834.86</v>
      </c>
      <c r="E260" s="242">
        <v>74568.81</v>
      </c>
      <c r="F260" s="52">
        <f t="shared" si="67"/>
        <v>143.85841883242281</v>
      </c>
    </row>
    <row r="261" spans="1:6" ht="12.75" customHeight="1" x14ac:dyDescent="0.2">
      <c r="A261" s="53">
        <v>3722</v>
      </c>
      <c r="B261" s="85" t="s">
        <v>562</v>
      </c>
      <c r="C261" s="50" t="s">
        <v>563</v>
      </c>
      <c r="D261" s="242">
        <v>3633.74</v>
      </c>
      <c r="E261" s="242">
        <v>4717.37</v>
      </c>
      <c r="F261" s="52">
        <f t="shared" si="67"/>
        <v>129.82134109760193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224555.98</v>
      </c>
      <c r="E263" s="51">
        <f t="shared" si="68"/>
        <v>205851.65</v>
      </c>
      <c r="F263" s="52">
        <f t="shared" ref="F263:F267" si="69">IF(D263&lt;&gt;0,IF(E263/D263&gt;=100,"&gt;&gt;100",E263/D263*100),"-")</f>
        <v>91.670526877084271</v>
      </c>
    </row>
    <row r="264" spans="1:6" ht="12.75" customHeight="1" x14ac:dyDescent="0.2">
      <c r="A264" s="53">
        <v>381</v>
      </c>
      <c r="B264" s="85" t="s">
        <v>568</v>
      </c>
      <c r="C264" s="50" t="s">
        <v>569</v>
      </c>
      <c r="D264" s="51">
        <f t="shared" ref="D264:E264" si="70">SUM(D265:D267)</f>
        <v>127844.52</v>
      </c>
      <c r="E264" s="51">
        <f t="shared" si="70"/>
        <v>151856.35999999999</v>
      </c>
      <c r="F264" s="52">
        <f t="shared" si="69"/>
        <v>118.78206433877649</v>
      </c>
    </row>
    <row r="265" spans="1:6" ht="12.75" customHeight="1" x14ac:dyDescent="0.2">
      <c r="A265" s="53">
        <v>3811</v>
      </c>
      <c r="B265" s="85" t="s">
        <v>570</v>
      </c>
      <c r="C265" s="50" t="s">
        <v>571</v>
      </c>
      <c r="D265" s="242">
        <v>127844.52</v>
      </c>
      <c r="E265" s="242">
        <v>151856.35999999999</v>
      </c>
      <c r="F265" s="52">
        <f t="shared" si="69"/>
        <v>118.78206433877649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14534.24</v>
      </c>
      <c r="E268" s="51">
        <f t="shared" si="71"/>
        <v>16367.32</v>
      </c>
      <c r="F268" s="52">
        <f t="shared" ref="F268:F272" si="72">IF(D268&lt;&gt;0,IF(E268/D268&gt;=100,"&gt;&gt;100",E268/D268*100),"-")</f>
        <v>112.61214896685345</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14534.24</v>
      </c>
      <c r="E270" s="242">
        <v>16367.32</v>
      </c>
      <c r="F270" s="52">
        <f t="shared" si="72"/>
        <v>112.61214896685345</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7822</v>
      </c>
      <c r="E273" s="51">
        <f t="shared" si="73"/>
        <v>0</v>
      </c>
      <c r="F273" s="52">
        <f t="shared" ref="F273:F284" si="74">IF(D273&lt;&gt;0,IF(E273/D273&gt;=100,"&gt;&gt;100",E273/D273*100),"-")</f>
        <v>0</v>
      </c>
    </row>
    <row r="274" spans="1:6" ht="12.75" customHeight="1" x14ac:dyDescent="0.2">
      <c r="A274" s="53">
        <v>3831</v>
      </c>
      <c r="B274" s="85" t="s">
        <v>588</v>
      </c>
      <c r="C274" s="50" t="s">
        <v>589</v>
      </c>
      <c r="D274" s="242">
        <v>7822</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74355.22</v>
      </c>
      <c r="E279" s="51">
        <f t="shared" si="75"/>
        <v>37627.97</v>
      </c>
      <c r="F279" s="52">
        <f t="shared" si="74"/>
        <v>50.605687132658602</v>
      </c>
    </row>
    <row r="280" spans="1:6" ht="24" x14ac:dyDescent="0.2">
      <c r="A280" s="53">
        <v>3861</v>
      </c>
      <c r="B280" s="85" t="s">
        <v>599</v>
      </c>
      <c r="C280" s="50" t="s">
        <v>600</v>
      </c>
      <c r="D280" s="242">
        <v>74355.22</v>
      </c>
      <c r="E280" s="242">
        <v>37627.97</v>
      </c>
      <c r="F280" s="52">
        <f t="shared" si="74"/>
        <v>50.605687132658602</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1175665.56</v>
      </c>
      <c r="E289" s="51">
        <f t="shared" si="79"/>
        <v>1463462.89</v>
      </c>
      <c r="F289" s="52">
        <f t="shared" si="76"/>
        <v>124.4795237516356</v>
      </c>
    </row>
    <row r="290" spans="1:6" ht="12.75" customHeight="1" x14ac:dyDescent="0.2">
      <c r="A290" s="53" t="s">
        <v>609</v>
      </c>
      <c r="B290" s="85" t="s">
        <v>620</v>
      </c>
      <c r="C290" s="50" t="s">
        <v>621</v>
      </c>
      <c r="D290" s="51">
        <f>IF(D6&gt;=D289,D6-D289,0)</f>
        <v>150753.10999999987</v>
      </c>
      <c r="E290" s="51">
        <f>IF(E6&gt;=E289,E6-E289,0)</f>
        <v>570570.4600000002</v>
      </c>
      <c r="F290" s="52">
        <f t="shared" si="76"/>
        <v>378.48005921735262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122580.89</v>
      </c>
      <c r="E292" s="242">
        <v>0</v>
      </c>
      <c r="F292" s="52">
        <f t="shared" si="76"/>
        <v>0</v>
      </c>
    </row>
    <row r="293" spans="1:6" ht="12.75" customHeight="1" x14ac:dyDescent="0.2">
      <c r="A293" s="53">
        <v>92221</v>
      </c>
      <c r="B293" s="85" t="s">
        <v>626</v>
      </c>
      <c r="C293" s="50" t="s">
        <v>627</v>
      </c>
      <c r="D293" s="242">
        <v>0</v>
      </c>
      <c r="E293" s="242">
        <v>115341.51</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6594.42</v>
      </c>
      <c r="E298" s="51">
        <f t="shared" si="80"/>
        <v>3929.6</v>
      </c>
      <c r="F298" s="52">
        <f t="shared" ref="F298:F418" si="81">IF(D298&lt;&gt;0,IF(E298/D298&gt;=100,"&gt;&gt;100",E298/D298*100),"-")</f>
        <v>59.589774385010351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6594.42</v>
      </c>
      <c r="E311" s="51">
        <f t="shared" si="85"/>
        <v>3929.6</v>
      </c>
      <c r="F311" s="52">
        <f t="shared" si="81"/>
        <v>59.589774385010351</v>
      </c>
    </row>
    <row r="312" spans="1:6" ht="12.75" customHeight="1" x14ac:dyDescent="0.2">
      <c r="A312" s="53">
        <v>721</v>
      </c>
      <c r="B312" s="85" t="s">
        <v>663</v>
      </c>
      <c r="C312" s="50" t="s">
        <v>664</v>
      </c>
      <c r="D312" s="51">
        <f t="shared" ref="D312:E312" si="86">SUM(D313:D316)</f>
        <v>6594.42</v>
      </c>
      <c r="E312" s="51">
        <f t="shared" si="86"/>
        <v>3929.6</v>
      </c>
      <c r="F312" s="52">
        <f t="shared" si="81"/>
        <v>59.589774385010351</v>
      </c>
    </row>
    <row r="313" spans="1:6" ht="12.75" customHeight="1" x14ac:dyDescent="0.2">
      <c r="A313" s="53">
        <v>7211</v>
      </c>
      <c r="B313" s="85" t="s">
        <v>665</v>
      </c>
      <c r="C313" s="50" t="s">
        <v>666</v>
      </c>
      <c r="D313" s="242">
        <v>6594.42</v>
      </c>
      <c r="E313" s="242">
        <v>3929.6</v>
      </c>
      <c r="F313" s="52">
        <f t="shared" si="81"/>
        <v>59.589774385010351</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398909.83</v>
      </c>
      <c r="E350" s="51">
        <f t="shared" si="95"/>
        <v>436947.61</v>
      </c>
      <c r="F350" s="52">
        <f t="shared" si="81"/>
        <v>109.53543310777776</v>
      </c>
    </row>
    <row r="351" spans="1:6" ht="12.75" customHeight="1" x14ac:dyDescent="0.2">
      <c r="A351" s="53">
        <v>41</v>
      </c>
      <c r="B351" s="85" t="s">
        <v>741</v>
      </c>
      <c r="C351" s="50" t="s">
        <v>742</v>
      </c>
      <c r="D351" s="51">
        <f t="shared" ref="D351:E351" si="96">D352+D356</f>
        <v>6000</v>
      </c>
      <c r="E351" s="51">
        <f t="shared" si="96"/>
        <v>24424.959999999999</v>
      </c>
      <c r="F351" s="52">
        <f t="shared" si="81"/>
        <v>407.08266666666663</v>
      </c>
    </row>
    <row r="352" spans="1:6" ht="12.75" customHeight="1" x14ac:dyDescent="0.2">
      <c r="A352" s="53">
        <v>411</v>
      </c>
      <c r="B352" s="85" t="s">
        <v>743</v>
      </c>
      <c r="C352" s="50" t="s">
        <v>744</v>
      </c>
      <c r="D352" s="51">
        <f t="shared" ref="D352:E352" si="97">SUM(D353:D355)</f>
        <v>6000</v>
      </c>
      <c r="E352" s="51">
        <f t="shared" si="97"/>
        <v>24424.959999999999</v>
      </c>
      <c r="F352" s="52">
        <f t="shared" si="81"/>
        <v>407.08266666666663</v>
      </c>
    </row>
    <row r="353" spans="1:6" ht="12.75" customHeight="1" x14ac:dyDescent="0.2">
      <c r="A353" s="53">
        <v>4111</v>
      </c>
      <c r="B353" s="85" t="s">
        <v>641</v>
      </c>
      <c r="C353" s="50" t="s">
        <v>745</v>
      </c>
      <c r="D353" s="242">
        <v>6000</v>
      </c>
      <c r="E353" s="242">
        <v>24424.959999999999</v>
      </c>
      <c r="F353" s="52">
        <f t="shared" si="81"/>
        <v>407.08266666666663</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379099.3</v>
      </c>
      <c r="E363" s="51">
        <f t="shared" si="99"/>
        <v>232021.40000000002</v>
      </c>
      <c r="F363" s="52">
        <f t="shared" si="81"/>
        <v>61.20333115888107</v>
      </c>
    </row>
    <row r="364" spans="1:6" ht="12.75" customHeight="1" x14ac:dyDescent="0.2">
      <c r="A364" s="53">
        <v>421</v>
      </c>
      <c r="B364" s="85" t="s">
        <v>759</v>
      </c>
      <c r="C364" s="50" t="s">
        <v>760</v>
      </c>
      <c r="D364" s="51">
        <f t="shared" ref="D364:E364" si="100">SUM(D365:D368)</f>
        <v>287718.76</v>
      </c>
      <c r="E364" s="51">
        <f t="shared" si="100"/>
        <v>147623.89000000001</v>
      </c>
      <c r="F364" s="52">
        <f t="shared" si="81"/>
        <v>51.308399215956591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287718.76</v>
      </c>
      <c r="E368" s="242">
        <v>147623.89000000001</v>
      </c>
      <c r="F368" s="52">
        <f t="shared" si="81"/>
        <v>51.308399215956591</v>
      </c>
    </row>
    <row r="369" spans="1:6" ht="12.75" customHeight="1" x14ac:dyDescent="0.2">
      <c r="A369" s="53">
        <v>422</v>
      </c>
      <c r="B369" s="85" t="s">
        <v>765</v>
      </c>
      <c r="C369" s="50" t="s">
        <v>766</v>
      </c>
      <c r="D369" s="51">
        <f t="shared" ref="D369:E369" si="101">SUM(D370:D377)</f>
        <v>70490.3</v>
      </c>
      <c r="E369" s="51">
        <f t="shared" si="101"/>
        <v>65278.759999999995</v>
      </c>
      <c r="F369" s="52">
        <f t="shared" si="81"/>
        <v>92.606727450443529</v>
      </c>
    </row>
    <row r="370" spans="1:6" ht="12.75" customHeight="1" x14ac:dyDescent="0.2">
      <c r="A370" s="53">
        <v>4221</v>
      </c>
      <c r="B370" s="85" t="s">
        <v>675</v>
      </c>
      <c r="C370" s="50" t="s">
        <v>767</v>
      </c>
      <c r="D370" s="242">
        <v>4891.07</v>
      </c>
      <c r="E370" s="242">
        <v>1303.68</v>
      </c>
      <c r="F370" s="52">
        <f t="shared" si="81"/>
        <v>26.654290370000844</v>
      </c>
    </row>
    <row r="371" spans="1:6" ht="12.75" customHeight="1" x14ac:dyDescent="0.2">
      <c r="A371" s="53">
        <v>4222</v>
      </c>
      <c r="B371" s="85" t="s">
        <v>768</v>
      </c>
      <c r="C371" s="50" t="s">
        <v>769</v>
      </c>
      <c r="D371" s="242">
        <v>0</v>
      </c>
      <c r="E371" s="242">
        <v>527.04999999999995</v>
      </c>
      <c r="F371" s="52" t="str">
        <f t="shared" si="81"/>
        <v>-</v>
      </c>
    </row>
    <row r="372" spans="1:6" ht="12.75" customHeight="1" x14ac:dyDescent="0.2">
      <c r="A372" s="53">
        <v>4223</v>
      </c>
      <c r="B372" s="85" t="s">
        <v>679</v>
      </c>
      <c r="C372" s="50" t="s">
        <v>770</v>
      </c>
      <c r="D372" s="242">
        <v>23039.77</v>
      </c>
      <c r="E372" s="242">
        <v>12355.65</v>
      </c>
      <c r="F372" s="52">
        <f t="shared" si="81"/>
        <v>53.627488468851901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2109.5</v>
      </c>
      <c r="E375" s="242"/>
      <c r="F375" s="52">
        <f t="shared" si="81"/>
        <v>0</v>
      </c>
    </row>
    <row r="376" spans="1:6" ht="12.75" customHeight="1" x14ac:dyDescent="0.2">
      <c r="A376" s="53">
        <v>4227</v>
      </c>
      <c r="B376" s="232" t="s">
        <v>687</v>
      </c>
      <c r="C376" s="50" t="s">
        <v>774</v>
      </c>
      <c r="D376" s="242">
        <v>40449.96</v>
      </c>
      <c r="E376" s="242">
        <v>51092.38</v>
      </c>
      <c r="F376" s="52">
        <f t="shared" si="81"/>
        <v>126.31008782208933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3097.5</v>
      </c>
      <c r="E383" s="51">
        <f t="shared" si="103"/>
        <v>0</v>
      </c>
      <c r="F383" s="52">
        <f t="shared" si="81"/>
        <v>0</v>
      </c>
    </row>
    <row r="384" spans="1:6" ht="12.75" customHeight="1" x14ac:dyDescent="0.2">
      <c r="A384" s="53">
        <v>4241</v>
      </c>
      <c r="B384" s="85" t="s">
        <v>784</v>
      </c>
      <c r="C384" s="50" t="s">
        <v>785</v>
      </c>
      <c r="D384" s="242">
        <v>3097.5</v>
      </c>
      <c r="E384" s="242"/>
      <c r="F384" s="52">
        <f t="shared" si="81"/>
        <v>0</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17792.739999999998</v>
      </c>
      <c r="E391" s="51">
        <f t="shared" si="105"/>
        <v>19118.75</v>
      </c>
      <c r="F391" s="52">
        <f t="shared" si="81"/>
        <v>107.45253401106297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5292.74</v>
      </c>
      <c r="E393" s="242">
        <v>1218.75</v>
      </c>
      <c r="F393" s="52">
        <f t="shared" si="81"/>
        <v>23.026825425016156</v>
      </c>
    </row>
    <row r="394" spans="1:6" ht="12.75" customHeight="1" x14ac:dyDescent="0.2">
      <c r="A394" s="53">
        <v>4263</v>
      </c>
      <c r="B394" s="85" t="s">
        <v>723</v>
      </c>
      <c r="C394" s="50" t="s">
        <v>798</v>
      </c>
      <c r="D394" s="242">
        <v>12500</v>
      </c>
      <c r="E394" s="242">
        <v>17900</v>
      </c>
      <c r="F394" s="52">
        <f t="shared" si="81"/>
        <v>143.19999999999999</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13810.53</v>
      </c>
      <c r="E402" s="51">
        <f t="shared" si="109"/>
        <v>180501.25</v>
      </c>
      <c r="F402" s="52">
        <f t="shared" si="81"/>
        <v>1306.9827877713599</v>
      </c>
    </row>
    <row r="403" spans="1:6" ht="12.75" customHeight="1" x14ac:dyDescent="0.2">
      <c r="A403" s="53">
        <v>451</v>
      </c>
      <c r="B403" s="85" t="s">
        <v>812</v>
      </c>
      <c r="C403" s="50" t="s">
        <v>813</v>
      </c>
      <c r="D403" s="242">
        <v>13810.53</v>
      </c>
      <c r="E403" s="242">
        <v>180501.25</v>
      </c>
      <c r="F403" s="52">
        <f t="shared" si="81"/>
        <v>1306.9827877713599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392315.41000000003</v>
      </c>
      <c r="E408" s="51">
        <f t="shared" si="111"/>
        <v>433018.01</v>
      </c>
      <c r="F408" s="52">
        <f t="shared" si="81"/>
        <v>110.37496844694425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1333013.0899999999</v>
      </c>
      <c r="E412" s="51">
        <f>E6+E298</f>
        <v>2037962.9500000002</v>
      </c>
      <c r="F412" s="52">
        <f t="shared" si="81"/>
        <v>152.88394129723065</v>
      </c>
    </row>
    <row r="413" spans="1:6" ht="12.75" customHeight="1" x14ac:dyDescent="0.2">
      <c r="A413" s="53" t="s">
        <v>609</v>
      </c>
      <c r="B413" s="85" t="s">
        <v>832</v>
      </c>
      <c r="C413" s="50" t="s">
        <v>833</v>
      </c>
      <c r="D413" s="51">
        <f t="shared" ref="D413:E413" si="112">D289+D350</f>
        <v>1574575.3900000001</v>
      </c>
      <c r="E413" s="51">
        <f t="shared" si="112"/>
        <v>1900410.5</v>
      </c>
      <c r="F413" s="52">
        <f t="shared" si="81"/>
        <v>120.69352233429737</v>
      </c>
    </row>
    <row r="414" spans="1:6" ht="12.75" customHeight="1" x14ac:dyDescent="0.2">
      <c r="A414" s="53" t="s">
        <v>609</v>
      </c>
      <c r="B414" s="85" t="s">
        <v>834</v>
      </c>
      <c r="C414" s="50" t="s">
        <v>835</v>
      </c>
      <c r="D414" s="51">
        <f t="shared" ref="D414:E414" si="113">IF(D412&gt;=D413,D412-D413,0)</f>
        <v>0</v>
      </c>
      <c r="E414" s="51">
        <f t="shared" si="113"/>
        <v>137552.45000000019</v>
      </c>
      <c r="F414" s="52" t="str">
        <f t="shared" si="81"/>
        <v>-</v>
      </c>
    </row>
    <row r="415" spans="1:6" ht="12.75" customHeight="1" x14ac:dyDescent="0.2">
      <c r="A415" s="53" t="s">
        <v>609</v>
      </c>
      <c r="B415" s="85" t="s">
        <v>836</v>
      </c>
      <c r="C415" s="50" t="s">
        <v>837</v>
      </c>
      <c r="D415" s="51">
        <f t="shared" ref="D415:E415" si="114">IF(D413&gt;=D412,D413-D412,0)</f>
        <v>241562.30000000028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122580.89</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115341.51</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1333013.0899999999</v>
      </c>
      <c r="E639" s="51">
        <f t="shared" si="180"/>
        <v>2037962.9500000002</v>
      </c>
      <c r="F639" s="52">
        <f t="shared" si="119"/>
        <v>152.88394129723065</v>
      </c>
    </row>
    <row r="640" spans="1:6" ht="12.75" customHeight="1" x14ac:dyDescent="0.2">
      <c r="A640" s="53" t="s">
        <v>609</v>
      </c>
      <c r="B640" s="85" t="s">
        <v>1278</v>
      </c>
      <c r="C640" s="50" t="s">
        <v>1279</v>
      </c>
      <c r="D640" s="51">
        <f t="shared" ref="D640:E640" si="181">D413+D528</f>
        <v>1574575.3900000001</v>
      </c>
      <c r="E640" s="51">
        <f t="shared" si="181"/>
        <v>1900410.5</v>
      </c>
      <c r="F640" s="52">
        <f t="shared" si="119"/>
        <v>120.69352233429737</v>
      </c>
    </row>
    <row r="641" spans="1:6" ht="12.75" customHeight="1" x14ac:dyDescent="0.2">
      <c r="A641" s="53" t="s">
        <v>609</v>
      </c>
      <c r="B641" s="85" t="s">
        <v>1280</v>
      </c>
      <c r="C641" s="50" t="s">
        <v>1281</v>
      </c>
      <c r="D641" s="51">
        <f t="shared" ref="D641:E641" si="182">IF(D639&gt;=D640,D639-D640,0)</f>
        <v>0</v>
      </c>
      <c r="E641" s="51">
        <f t="shared" si="182"/>
        <v>137552.45000000019</v>
      </c>
      <c r="F641" s="52" t="str">
        <f t="shared" si="119"/>
        <v>-</v>
      </c>
    </row>
    <row r="642" spans="1:6" ht="12.75" customHeight="1" x14ac:dyDescent="0.2">
      <c r="A642" s="53" t="s">
        <v>609</v>
      </c>
      <c r="B642" s="85" t="s">
        <v>1282</v>
      </c>
      <c r="C642" s="50" t="s">
        <v>1283</v>
      </c>
      <c r="D642" s="51">
        <f t="shared" ref="D642:E642" si="183">IF(D640&gt;=D639,D640-D639,0)</f>
        <v>241562.30000000028</v>
      </c>
      <c r="E642" s="51">
        <f t="shared" si="183"/>
        <v>0</v>
      </c>
      <c r="F642" s="52">
        <f t="shared" si="119"/>
        <v>0</v>
      </c>
    </row>
    <row r="643" spans="1:6" ht="24" x14ac:dyDescent="0.2">
      <c r="A643" s="60" t="s">
        <v>1284</v>
      </c>
      <c r="B643" s="85" t="s">
        <v>1285</v>
      </c>
      <c r="C643" s="61" t="s">
        <v>1284</v>
      </c>
      <c r="D643" s="51">
        <f t="shared" ref="D643:E643" si="184">IF(D416-D417+D637-D638&gt;=0,D416-D417+D637-D638,0)</f>
        <v>122580.89</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115341.51</v>
      </c>
      <c r="F644" s="52" t="str">
        <f t="shared" si="119"/>
        <v>-</v>
      </c>
    </row>
    <row r="645" spans="1:6" ht="24" x14ac:dyDescent="0.2">
      <c r="A645" s="53" t="s">
        <v>609</v>
      </c>
      <c r="B645" s="85" t="s">
        <v>1288</v>
      </c>
      <c r="C645" s="50" t="s">
        <v>1289</v>
      </c>
      <c r="D645" s="51">
        <f t="shared" ref="D645:E645" si="186">IF(D641+D643-D642-D644&gt;=0,D641+D643-D642-D644,0)</f>
        <v>0</v>
      </c>
      <c r="E645" s="51">
        <f t="shared" si="186"/>
        <v>22210.940000000192</v>
      </c>
      <c r="F645" s="52" t="str">
        <f t="shared" si="119"/>
        <v>-</v>
      </c>
    </row>
    <row r="646" spans="1:6" ht="24" x14ac:dyDescent="0.2">
      <c r="A646" s="53" t="s">
        <v>609</v>
      </c>
      <c r="B646" s="85" t="s">
        <v>1290</v>
      </c>
      <c r="C646" s="50" t="s">
        <v>1291</v>
      </c>
      <c r="D646" s="51">
        <f t="shared" ref="D646:E646" si="187">IF(D642+D644-D641-D643&gt;=0,D642+D644-D641-D643,0)</f>
        <v>118981.41000000028</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317153.88</v>
      </c>
      <c r="E649" s="242">
        <v>66329.13</v>
      </c>
      <c r="F649" s="52">
        <f t="shared" ref="F649:F724" si="188">IF(D649&lt;&gt;0,IF(E649/D649&gt;=100,"&gt;&gt;100",E649/D649*100),"-")</f>
        <v>20.913863642469078</v>
      </c>
    </row>
    <row r="650" spans="1:6" ht="12.75" customHeight="1" x14ac:dyDescent="0.2">
      <c r="A650" s="53" t="s">
        <v>1297</v>
      </c>
      <c r="B650" s="85" t="s">
        <v>1298</v>
      </c>
      <c r="C650" s="50" t="s">
        <v>1297</v>
      </c>
      <c r="D650" s="242">
        <v>1498218.95</v>
      </c>
      <c r="E650" s="242">
        <v>2203909.63</v>
      </c>
      <c r="F650" s="52">
        <f t="shared" si="188"/>
        <v>147.10197264558695</v>
      </c>
    </row>
    <row r="651" spans="1:6" ht="12.75" customHeight="1" x14ac:dyDescent="0.2">
      <c r="A651" s="53" t="s">
        <v>1299</v>
      </c>
      <c r="B651" s="85" t="s">
        <v>1300</v>
      </c>
      <c r="C651" s="50" t="s">
        <v>1299</v>
      </c>
      <c r="D651" s="242">
        <v>1749043.7</v>
      </c>
      <c r="E651" s="242">
        <v>2111091.6</v>
      </c>
      <c r="F651" s="52">
        <f t="shared" si="188"/>
        <v>120.69976296189742</v>
      </c>
    </row>
    <row r="652" spans="1:6" ht="24" x14ac:dyDescent="0.2">
      <c r="A652" s="53">
        <v>11</v>
      </c>
      <c r="B652" s="85" t="s">
        <v>1301</v>
      </c>
      <c r="C652" s="50" t="s">
        <v>1302</v>
      </c>
      <c r="D652" s="51">
        <f t="shared" ref="D652:E652" si="189">+D649+D650-D651</f>
        <v>66329.130000000121</v>
      </c>
      <c r="E652" s="51">
        <f t="shared" si="189"/>
        <v>159147.15999999968</v>
      </c>
      <c r="F652" s="52">
        <f t="shared" si="188"/>
        <v>239.93554566447563</v>
      </c>
    </row>
    <row r="653" spans="1:6" ht="24" x14ac:dyDescent="0.2">
      <c r="A653" s="53" t="s">
        <v>609</v>
      </c>
      <c r="B653" s="85" t="s">
        <v>1303</v>
      </c>
      <c r="C653" s="50" t="s">
        <v>1304</v>
      </c>
      <c r="D653" s="262">
        <v>10</v>
      </c>
      <c r="E653" s="262">
        <v>9</v>
      </c>
      <c r="F653" s="52">
        <f t="shared" si="188"/>
        <v>90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10</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275034.59999999998</v>
      </c>
      <c r="E661" s="242">
        <v>471550.25</v>
      </c>
      <c r="F661" s="52">
        <f t="shared" si="188"/>
        <v>171.45124649771338</v>
      </c>
    </row>
    <row r="662" spans="1:6" ht="12.75" customHeight="1" x14ac:dyDescent="0.2">
      <c r="A662" s="53">
        <v>63312</v>
      </c>
      <c r="B662" s="85" t="s">
        <v>1322</v>
      </c>
      <c r="C662" s="50" t="s">
        <v>1323</v>
      </c>
      <c r="D662" s="242">
        <v>2950.51</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24456.65</v>
      </c>
      <c r="E664" s="242">
        <v>6418.1</v>
      </c>
      <c r="F664" s="52">
        <f t="shared" si="188"/>
        <v>26.242760149080109</v>
      </c>
    </row>
    <row r="665" spans="1:6" ht="12.75" customHeight="1" x14ac:dyDescent="0.2">
      <c r="A665" s="53">
        <v>63321</v>
      </c>
      <c r="B665" s="85" t="s">
        <v>1328</v>
      </c>
      <c r="C665" s="50" t="s">
        <v>1329</v>
      </c>
      <c r="D665" s="242">
        <v>10500</v>
      </c>
      <c r="E665" s="242">
        <v>102376.42</v>
      </c>
      <c r="F665" s="52">
        <f t="shared" si="188"/>
        <v>975.0135238095238</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522.85</v>
      </c>
      <c r="E672" s="242">
        <v>476.94</v>
      </c>
      <c r="F672" s="52">
        <f t="shared" si="188"/>
        <v>91.219278951898247</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19360</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2753.05</v>
      </c>
      <c r="E718" s="242">
        <v>5671.16</v>
      </c>
      <c r="F718" s="52">
        <f t="shared" si="188"/>
        <v>205.99553222789265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11471.48</v>
      </c>
      <c r="E722" s="242">
        <v>11950.93</v>
      </c>
      <c r="F722" s="52">
        <f t="shared" si="188"/>
        <v>104.1794955838305</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23580.77</v>
      </c>
      <c r="E725" s="242">
        <v>29966.880000000001</v>
      </c>
      <c r="F725" s="52">
        <f t="shared" ref="F725:F979" si="190">IF(D725&lt;&gt;0,IF(E725/D725&gt;=100,"&gt;&gt;100",E725/D725*100),"-")</f>
        <v>127.08185525748313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6837.64</v>
      </c>
      <c r="E759" s="242">
        <v>8011.3</v>
      </c>
      <c r="F759" s="52">
        <f t="shared" si="190"/>
        <v>117.16469425123289</v>
      </c>
    </row>
    <row r="760" spans="1:6" ht="12.75" customHeight="1" x14ac:dyDescent="0.2">
      <c r="A760" s="53">
        <v>35232</v>
      </c>
      <c r="B760" s="85" t="s">
        <v>1500</v>
      </c>
      <c r="C760" s="50" t="s">
        <v>1501</v>
      </c>
      <c r="D760" s="242">
        <v>13696.96</v>
      </c>
      <c r="E760" s="242">
        <v>16469.18</v>
      </c>
      <c r="F760" s="52">
        <f t="shared" si="190"/>
        <v>120.2396736210079</v>
      </c>
    </row>
    <row r="761" spans="1:6" ht="12.75" customHeight="1" x14ac:dyDescent="0.2">
      <c r="A761" s="53">
        <v>36313</v>
      </c>
      <c r="B761" s="85" t="s">
        <v>1502</v>
      </c>
      <c r="C761" s="50" t="s">
        <v>1503</v>
      </c>
      <c r="D761" s="242">
        <v>0</v>
      </c>
      <c r="E761" s="242">
        <v>2802.6</v>
      </c>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2714.76</v>
      </c>
      <c r="E764" s="242">
        <v>5834.98</v>
      </c>
      <c r="F764" s="52">
        <f t="shared" si="190"/>
        <v>214.9353902370743</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16152.49</v>
      </c>
      <c r="E769" s="242">
        <v>24547.9</v>
      </c>
      <c r="F769" s="52">
        <f t="shared" si="190"/>
        <v>151.97594921897493</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24646.66</v>
      </c>
      <c r="E819" s="242">
        <v>21003.47</v>
      </c>
      <c r="F819" s="52">
        <f t="shared" si="190"/>
        <v>85.21832167117168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27188.2</v>
      </c>
      <c r="E823" s="242">
        <v>53565.34</v>
      </c>
      <c r="F823" s="52">
        <f t="shared" si="190"/>
        <v>197.01686761168446</v>
      </c>
    </row>
    <row r="824" spans="1:6" ht="12.75" customHeight="1" x14ac:dyDescent="0.2">
      <c r="A824" s="53">
        <v>37221</v>
      </c>
      <c r="B824" s="85" t="s">
        <v>1628</v>
      </c>
      <c r="C824" s="50" t="s">
        <v>1629</v>
      </c>
      <c r="D824" s="242">
        <v>3633.74</v>
      </c>
      <c r="E824" s="242">
        <v>3796.92</v>
      </c>
      <c r="F824" s="52">
        <f t="shared" si="190"/>
        <v>104.49069003285871</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920.45</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74355.22</v>
      </c>
      <c r="E830" s="242">
        <v>37627.97</v>
      </c>
      <c r="F830" s="52">
        <f t="shared" si="190"/>
        <v>50.605687132658602</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50" workbookViewId="0">
      <selection activeCell="E271" sqref="E27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6075577.9100000011</v>
      </c>
      <c r="E6" s="229">
        <f t="shared" si="0"/>
        <v>6334482.75</v>
      </c>
      <c r="F6" s="230">
        <f t="shared" ref="F6:F260" si="1">IF(D6&gt;0,IF(E6/D6&gt;=100,"&gt;&gt;100",E6/D6*100),"-")</f>
        <v>104.26140268193845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5469242.5000000009</v>
      </c>
      <c r="E7" s="104">
        <f t="shared" si="2"/>
        <v>5606644.2300000004</v>
      </c>
      <c r="F7" s="93">
        <f t="shared" si="1"/>
        <v>102.51226252995728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213870.28</v>
      </c>
      <c r="E8" s="104">
        <f>E9+E10-E11</f>
        <v>238295.24</v>
      </c>
      <c r="F8" s="93">
        <f t="shared" si="1"/>
        <v>111.42045542746753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213870.28</v>
      </c>
      <c r="E9" s="247">
        <v>238295.24</v>
      </c>
      <c r="F9" s="93">
        <f t="shared" si="1"/>
        <v>111.42045542746753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5252364.4200000009</v>
      </c>
      <c r="E12" s="104">
        <f t="shared" si="3"/>
        <v>5357214.9400000004</v>
      </c>
      <c r="F12" s="93">
        <f t="shared" si="1"/>
        <v>101.99625371767328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4560865.74</v>
      </c>
      <c r="E13" s="104">
        <f t="shared" si="4"/>
        <v>4670592.63</v>
      </c>
      <c r="F13" s="93">
        <f t="shared" si="1"/>
        <v>102.4058346869908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3341164.22</v>
      </c>
      <c r="E15" s="247">
        <v>3469058.28</v>
      </c>
      <c r="F15" s="93">
        <f t="shared" si="1"/>
        <v>103.82782921098081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1865896.99</v>
      </c>
      <c r="E16" s="247">
        <v>1865596.99</v>
      </c>
      <c r="F16" s="93">
        <f t="shared" si="1"/>
        <v>99.983921942014604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851279.17</v>
      </c>
      <c r="E17" s="247">
        <v>1010596.5</v>
      </c>
      <c r="F17" s="93">
        <f t="shared" si="1"/>
        <v>118.7150509039238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1497474.64</v>
      </c>
      <c r="E18" s="247">
        <v>1674659.14</v>
      </c>
      <c r="F18" s="93">
        <f t="shared" si="1"/>
        <v>111.83222041075767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261981.94999999998</v>
      </c>
      <c r="E19" s="104">
        <f t="shared" si="5"/>
        <v>266111.18999999994</v>
      </c>
      <c r="F19" s="93">
        <f t="shared" si="1"/>
        <v>101.57615438773549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118118</v>
      </c>
      <c r="E20" s="247">
        <v>130571.16</v>
      </c>
      <c r="F20" s="93">
        <f t="shared" si="1"/>
        <v>110.54298244128753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25619.22</v>
      </c>
      <c r="E21" s="247">
        <v>21091.13</v>
      </c>
      <c r="F21" s="93">
        <f t="shared" si="1"/>
        <v>82.325418182130448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30295.119999999999</v>
      </c>
      <c r="E22" s="247">
        <v>41906.720000000001</v>
      </c>
      <c r="F22" s="93">
        <f t="shared" si="1"/>
        <v>138.32828521557269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4033.45</v>
      </c>
      <c r="E23" s="247">
        <v>4033.45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5697.4</v>
      </c>
      <c r="E25" s="247">
        <v>4609.6000000000004</v>
      </c>
      <c r="F25" s="93">
        <f t="shared" si="1"/>
        <v>80.907080422648932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265315.98</v>
      </c>
      <c r="E26" s="247">
        <v>306526.55</v>
      </c>
      <c r="F26" s="93">
        <f t="shared" si="1"/>
        <v>115.53263772502508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187097.22</v>
      </c>
      <c r="E28" s="247">
        <v>242627.42</v>
      </c>
      <c r="F28" s="93">
        <f t="shared" si="1"/>
        <v>129.67986376280737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73299.16</v>
      </c>
      <c r="E29" s="104">
        <f t="shared" si="6"/>
        <v>65777.56</v>
      </c>
      <c r="F29" s="93">
        <f t="shared" si="1"/>
        <v>89.738490864015347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74974.45</v>
      </c>
      <c r="E30" s="247">
        <v>76611.95</v>
      </c>
      <c r="F30" s="93">
        <f t="shared" si="1"/>
        <v>102.18407737569267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1675.29</v>
      </c>
      <c r="E34" s="247">
        <v>10834.39</v>
      </c>
      <c r="F34" s="93">
        <f t="shared" si="1"/>
        <v>646.71728476860721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40411.980000000003</v>
      </c>
      <c r="E35" s="104">
        <f t="shared" si="7"/>
        <v>37941.980000000003</v>
      </c>
      <c r="F35" s="93">
        <f t="shared" si="1"/>
        <v>93.887951048179275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2440.11</v>
      </c>
      <c r="E36" s="247">
        <v>2440.11</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37971.870000000003</v>
      </c>
      <c r="E37" s="247">
        <v>37971.870000000003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2470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315805.59000000003</v>
      </c>
      <c r="E45" s="104">
        <f t="shared" si="9"/>
        <v>316791.58</v>
      </c>
      <c r="F45" s="93">
        <f t="shared" si="1"/>
        <v>100.31221423281329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18426.990000000002</v>
      </c>
      <c r="E47" s="247">
        <v>19645.740000000002</v>
      </c>
      <c r="F47" s="93">
        <f t="shared" si="1"/>
        <v>106.61393966133372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300489.39</v>
      </c>
      <c r="E48" s="247">
        <v>318389.39</v>
      </c>
      <c r="F48" s="93">
        <f t="shared" si="1"/>
        <v>105.956949095607</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3110.79</v>
      </c>
      <c r="E50" s="247">
        <v>21243.55</v>
      </c>
      <c r="F50" s="93">
        <f t="shared" si="1"/>
        <v>682.89887777702768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28816.12</v>
      </c>
      <c r="E54" s="247">
        <v>33234.89</v>
      </c>
      <c r="F54" s="93">
        <f t="shared" si="1"/>
        <v>115.33436840213047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28816.12</v>
      </c>
      <c r="E55" s="247">
        <v>33234.89</v>
      </c>
      <c r="F55" s="93">
        <f t="shared" si="1"/>
        <v>115.33436840213047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8126.25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8126.25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3007.8</v>
      </c>
      <c r="E63" s="104">
        <f t="shared" si="12"/>
        <v>3007.8</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3007.8</v>
      </c>
      <c r="E67" s="247">
        <v>3007.8</v>
      </c>
      <c r="F67" s="93">
        <f t="shared" si="1"/>
        <v>100</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606335.41</v>
      </c>
      <c r="E68" s="104">
        <f t="shared" si="13"/>
        <v>727838.5199999999</v>
      </c>
      <c r="F68" s="93">
        <f t="shared" si="1"/>
        <v>120.03892696948044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66329.13</v>
      </c>
      <c r="E69" s="104">
        <f t="shared" si="14"/>
        <v>159147.16</v>
      </c>
      <c r="F69" s="93">
        <f t="shared" si="1"/>
        <v>239.93554566447651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60945.16</v>
      </c>
      <c r="E70" s="104">
        <f t="shared" si="15"/>
        <v>158693.68</v>
      </c>
      <c r="F70" s="93">
        <f t="shared" si="1"/>
        <v>260.38766655137169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60945.16</v>
      </c>
      <c r="E72" s="247">
        <v>158693.68</v>
      </c>
      <c r="F72" s="93">
        <f t="shared" si="1"/>
        <v>260.38766655137169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5383.97</v>
      </c>
      <c r="E76" s="247">
        <v>453.48</v>
      </c>
      <c r="F76" s="93">
        <f t="shared" si="1"/>
        <v>8.4227809590320888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81286.97</v>
      </c>
      <c r="E78" s="104">
        <f>E79+SUM(E82:E84)-E85+E86</f>
        <v>85056.2</v>
      </c>
      <c r="F78" s="93">
        <f t="shared" si="1"/>
        <v>104.6369424275502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81286.97</v>
      </c>
      <c r="E86" s="247">
        <v>85056.2</v>
      </c>
      <c r="F86" s="93">
        <f t="shared" si="1"/>
        <v>104.6369424275502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365385.9</v>
      </c>
      <c r="E134" s="104">
        <f t="shared" si="23"/>
        <v>385385</v>
      </c>
      <c r="F134" s="93">
        <f t="shared" si="1"/>
        <v>105.47341865134916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365385.9</v>
      </c>
      <c r="E135" s="104">
        <f t="shared" si="24"/>
        <v>385385</v>
      </c>
      <c r="F135" s="93">
        <f t="shared" si="1"/>
        <v>105.47341865134916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365385.9</v>
      </c>
      <c r="E138" s="247">
        <v>385385</v>
      </c>
      <c r="F138" s="93">
        <f t="shared" si="1"/>
        <v>105.47341865134916</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88829.5</v>
      </c>
      <c r="E146" s="104">
        <f t="shared" si="26"/>
        <v>89242.34</v>
      </c>
      <c r="F146" s="93">
        <f t="shared" si="1"/>
        <v>100.46475551477832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11462.75</v>
      </c>
      <c r="E147" s="247">
        <v>14760.45</v>
      </c>
      <c r="F147" s="93">
        <f t="shared" si="1"/>
        <v>128.76883819327821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14315.81</v>
      </c>
      <c r="E158" s="247">
        <v>31892.85</v>
      </c>
      <c r="F158" s="93">
        <f t="shared" si="1"/>
        <v>222.7806180719079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63050.94</v>
      </c>
      <c r="E159" s="247">
        <v>40692.129999999997</v>
      </c>
      <c r="F159" s="93">
        <f t="shared" si="1"/>
        <v>64.538498553709104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1896.91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4503.91</v>
      </c>
      <c r="E164" s="104">
        <f t="shared" si="28"/>
        <v>9007.82</v>
      </c>
      <c r="F164" s="93">
        <f t="shared" si="1"/>
        <v>200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4503.91</v>
      </c>
      <c r="E166" s="247">
        <v>9007.82</v>
      </c>
      <c r="F166" s="93">
        <f t="shared" si="1"/>
        <v>200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6075577.9100000011</v>
      </c>
      <c r="E175" s="104">
        <f t="shared" si="30"/>
        <v>6334482.7500000009</v>
      </c>
      <c r="F175" s="93">
        <f t="shared" si="1"/>
        <v>104.26140268193845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200549.40000000002</v>
      </c>
      <c r="E176" s="104">
        <f t="shared" si="31"/>
        <v>144327.48000000001</v>
      </c>
      <c r="F176" s="93">
        <f t="shared" si="1"/>
        <v>71.966049262675426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176774.2</v>
      </c>
      <c r="E177" s="104">
        <f t="shared" si="32"/>
        <v>144327.48000000001</v>
      </c>
      <c r="F177" s="93">
        <f t="shared" si="1"/>
        <v>81.645104319521749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12682.09</v>
      </c>
      <c r="E178" s="247">
        <v>18084.55</v>
      </c>
      <c r="F178" s="93">
        <f t="shared" si="1"/>
        <v>142.59912995413217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85617.85</v>
      </c>
      <c r="E179" s="247">
        <v>56826.22</v>
      </c>
      <c r="F179" s="93">
        <f t="shared" si="1"/>
        <v>66.371930619607937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976.48</v>
      </c>
      <c r="E180" s="104">
        <f t="shared" si="33"/>
        <v>1636.99</v>
      </c>
      <c r="F180" s="93">
        <f t="shared" si="1"/>
        <v>167.64193839095526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1636.99</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976.48</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866.89</v>
      </c>
      <c r="E184" s="247">
        <v>567.78</v>
      </c>
      <c r="F184" s="93">
        <f t="shared" si="1"/>
        <v>65.496199056397003</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5524.47</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803.96</v>
      </c>
      <c r="E186" s="247">
        <v>1531.14</v>
      </c>
      <c r="F186" s="93">
        <f t="shared" si="1"/>
        <v>190.44977362057813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4840.24</v>
      </c>
      <c r="E187" s="247">
        <v>7207.93</v>
      </c>
      <c r="F187" s="93">
        <f t="shared" si="1"/>
        <v>148.91678925011985</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70986.69</v>
      </c>
      <c r="E188" s="247">
        <v>52948.4</v>
      </c>
      <c r="F188" s="93">
        <f t="shared" si="1"/>
        <v>74.589194115122154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23775.200000000001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5875028.5100000007</v>
      </c>
      <c r="E237" s="104">
        <f t="shared" si="41"/>
        <v>6190155.2700000005</v>
      </c>
      <c r="F237" s="93">
        <f t="shared" si="1"/>
        <v>105.3638337152512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5900676.5100000007</v>
      </c>
      <c r="E238" s="104">
        <f t="shared" si="42"/>
        <v>6167944.3300000001</v>
      </c>
      <c r="F238" s="93">
        <f t="shared" si="1"/>
        <v>104.52944369255042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5900676.5100000007</v>
      </c>
      <c r="E239" s="104">
        <f t="shared" si="43"/>
        <v>6167944.3300000001</v>
      </c>
      <c r="F239" s="93">
        <f t="shared" si="1"/>
        <v>104.52944369255042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5535290.6100000003</v>
      </c>
      <c r="E240" s="247">
        <v>5802558.4299999997</v>
      </c>
      <c r="F240" s="93">
        <f t="shared" si="1"/>
        <v>104.82843338915495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365385.9</v>
      </c>
      <c r="E241" s="247">
        <v>365385.9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-118981.41</v>
      </c>
      <c r="E245" s="104">
        <f t="shared" si="45"/>
        <v>22210.94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22210.94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22210.94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118981.41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118981.41</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88829.5</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4503.91</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88829.5</v>
      </c>
      <c r="E264" s="247">
        <v>89242.34</v>
      </c>
      <c r="F264" s="93">
        <f t="shared" si="50"/>
        <v>100.46475551477832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4503.91</v>
      </c>
      <c r="E266" s="247">
        <v>9007.82</v>
      </c>
      <c r="F266" s="93">
        <f t="shared" si="50"/>
        <v>200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81286.97</v>
      </c>
      <c r="E271" s="247">
        <v>85056.2</v>
      </c>
      <c r="F271" s="93">
        <f t="shared" si="50"/>
        <v>104.6369424275502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136128.66</v>
      </c>
      <c r="E287" s="247">
        <v>100533.67</v>
      </c>
      <c r="F287" s="93">
        <f t="shared" si="50"/>
        <v>73.851950059598025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40645.54</v>
      </c>
      <c r="E288" s="247">
        <v>43793.81</v>
      </c>
      <c r="F288" s="93">
        <f t="shared" si="50"/>
        <v>107.74567148080698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4621.7</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19153.5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15" sqref="E1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479092.70999999996</v>
      </c>
      <c r="E5" s="79">
        <f t="shared" si="0"/>
        <v>955758.99</v>
      </c>
      <c r="F5" s="80">
        <f t="shared" ref="F5:F141" si="1">IF(D5&gt;0,IF(E5/D5&gt;=100,"&gt;&gt;100",E5/D5*100),"-")</f>
        <v>199.49353643890763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33225.379999999997</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33225.379999999997</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198594.34</v>
      </c>
      <c r="E13" s="81">
        <f t="shared" si="4"/>
        <v>891512.92999999993</v>
      </c>
      <c r="F13" s="63">
        <f t="shared" si="1"/>
        <v>448.91155004719667</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198594.34</v>
      </c>
      <c r="E14" s="249">
        <v>218868.34</v>
      </c>
      <c r="F14" s="63">
        <f t="shared" si="1"/>
        <v>110.20875015874067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672644.59</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3049.48</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280498.37</v>
      </c>
      <c r="E21" s="249">
        <v>27971.200000000001</v>
      </c>
      <c r="F21" s="63">
        <f t="shared" si="1"/>
        <v>9.9719652559834842</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12355.65</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12355.65</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44115.75</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44115.75</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83636.840000000011</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3432.15</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3432.15</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19057.330000000002</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19057.330000000002</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41220.300000000003</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41220.300000000003</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19927.060000000001</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1991</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17936.060000000001</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21366.7</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21366.7</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409575.4</v>
      </c>
      <c r="E82" s="81">
        <f t="shared" si="16"/>
        <v>105846.16999999998</v>
      </c>
      <c r="F82" s="63">
        <f t="shared" si="1"/>
        <v>25.842902186019955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25287.79</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50790.92</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1637.5</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409575.4</v>
      </c>
      <c r="E88" s="249">
        <v>28129.96</v>
      </c>
      <c r="F88" s="63">
        <f t="shared" si="1"/>
        <v>6.86807850276164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513177.2</v>
      </c>
      <c r="E107" s="81">
        <f t="shared" si="21"/>
        <v>178507.06</v>
      </c>
      <c r="F107" s="63">
        <f t="shared" si="1"/>
        <v>34.784682561890904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52527.199999999997</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74570.600000000006</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37409.26</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14000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513177.2</v>
      </c>
      <c r="E113" s="249"/>
      <c r="F113" s="63">
        <f t="shared" si="1"/>
        <v>0</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161124.28999999998</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133733.74</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75667.23</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58066.51</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9466.2199999999993</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9466.2199999999993</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17924.330000000002</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17924.330000000002</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70068.639999999999</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3159.67</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28025.66</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38883.31</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1401845.31</v>
      </c>
      <c r="E141" s="106">
        <f t="shared" si="28"/>
        <v>1632780.0899999999</v>
      </c>
      <c r="F141" s="82">
        <f t="shared" si="1"/>
        <v>116.47362789265242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1"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200549.4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1934162.81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1497215.2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220665.7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571126.5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3340.91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24480.48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20455.59</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55487.81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71991.61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529666.6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436947.61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1990384.73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1532183.55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215263.24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608699.66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2656.65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24779.59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13008.1</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58450.43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68290.28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541035.6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458201.18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144327.47999999998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100533.66999999998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100533.66999999998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18084.55</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18084.55</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56826.219999999994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23949.62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6095.73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7146.41</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19634.46</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1636.99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52.57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412.1</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213.54</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958.78</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567.78</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567.78</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5524.47</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3679.63</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1844.84</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1531.14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1531.14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7207.93</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2829.15</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4378.78</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9154.59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9154.59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43793.81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43793.81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31286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2025-02-18T13:23:26Z</cp:lastPrinted>
  <dcterms:created xsi:type="dcterms:W3CDTF">2022-04-01T05:14:30Z</dcterms:created>
  <dcterms:modified xsi:type="dcterms:W3CDTF">2025-03-03T13:41:09Z</dcterms:modified>
</cp:coreProperties>
</file>